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420" windowHeight="71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Sheet1!$A$1:$W$49</definedName>
  </definedNames>
  <calcPr calcId="124519"/>
</workbook>
</file>

<file path=xl/calcChain.xml><?xml version="1.0" encoding="utf-8"?>
<calcChain xmlns="http://schemas.openxmlformats.org/spreadsheetml/2006/main">
  <c r="L49" i="1"/>
  <c r="S9" l="1"/>
  <c r="S22"/>
  <c r="S21"/>
  <c r="S30"/>
  <c r="S16"/>
  <c r="U16" s="1"/>
  <c r="S29"/>
  <c r="S27"/>
  <c r="S14"/>
  <c r="U14" s="1"/>
  <c r="S17"/>
  <c r="U17" s="1"/>
  <c r="S26"/>
  <c r="S20"/>
  <c r="S33"/>
  <c r="S13"/>
  <c r="S11"/>
  <c r="S25"/>
  <c r="S23"/>
  <c r="S34"/>
  <c r="U32" s="1"/>
  <c r="S31"/>
  <c r="S36"/>
  <c r="S28"/>
  <c r="U30" s="1"/>
  <c r="S37"/>
  <c r="S42"/>
  <c r="S44"/>
  <c r="S45"/>
  <c r="S46"/>
  <c r="U44" s="1"/>
  <c r="S47"/>
  <c r="U45" s="1"/>
  <c r="S35"/>
  <c r="U35" s="1"/>
  <c r="S48"/>
  <c r="S40"/>
  <c r="S43"/>
  <c r="S32"/>
  <c r="S39"/>
  <c r="S38"/>
  <c r="S41"/>
  <c r="U39" l="1"/>
  <c r="U38"/>
  <c r="U28"/>
  <c r="U46"/>
  <c r="U31"/>
  <c r="U47"/>
  <c r="U41"/>
  <c r="U40"/>
  <c r="U42"/>
  <c r="U48"/>
  <c r="U43"/>
  <c r="U25"/>
  <c r="U36"/>
  <c r="U34"/>
  <c r="U29"/>
  <c r="U26"/>
  <c r="U21"/>
  <c r="U23"/>
  <c r="U37"/>
  <c r="U33"/>
  <c r="U27"/>
  <c r="AC1"/>
  <c r="S15"/>
  <c r="S18" l="1"/>
  <c r="U18" s="1"/>
  <c r="S12"/>
  <c r="U12" s="1"/>
  <c r="Q49"/>
  <c r="N49" l="1"/>
  <c r="O49"/>
  <c r="P49"/>
  <c r="R49"/>
  <c r="F49" l="1"/>
  <c r="C49"/>
  <c r="D49"/>
  <c r="E49"/>
  <c r="G49"/>
  <c r="H49"/>
  <c r="I49"/>
  <c r="J49"/>
  <c r="K49"/>
  <c r="M49"/>
  <c r="U49" l="1"/>
  <c r="S8"/>
  <c r="S10"/>
  <c r="U10" s="1"/>
  <c r="S24"/>
  <c r="S19"/>
  <c r="U19" s="1"/>
  <c r="S7"/>
  <c r="U7" s="1"/>
  <c r="U22" l="1"/>
  <c r="U24"/>
  <c r="U8"/>
  <c r="U9"/>
  <c r="U20"/>
  <c r="U13"/>
  <c r="U11"/>
  <c r="U15"/>
</calcChain>
</file>

<file path=xl/sharedStrings.xml><?xml version="1.0" encoding="utf-8"?>
<sst xmlns="http://schemas.openxmlformats.org/spreadsheetml/2006/main" count="84" uniqueCount="81">
  <si>
    <t>Name</t>
  </si>
  <si>
    <t xml:space="preserve"> Geoff Smalley</t>
  </si>
  <si>
    <t xml:space="preserve"> Chris Ball</t>
  </si>
  <si>
    <t xml:space="preserve"> Paul Bishop</t>
  </si>
  <si>
    <t xml:space="preserve"> Paul Giles</t>
  </si>
  <si>
    <t xml:space="preserve"> Steve McCabe</t>
  </si>
  <si>
    <t xml:space="preserve"> Steve Ford</t>
  </si>
  <si>
    <t xml:space="preserve"> Joe Fuoco</t>
  </si>
  <si>
    <t xml:space="preserve"> Kev Breaker</t>
  </si>
  <si>
    <t xml:space="preserve"> Bob Hocking</t>
  </si>
  <si>
    <t xml:space="preserve"> Andy Brine</t>
  </si>
  <si>
    <t>Bernie Ackland</t>
  </si>
  <si>
    <t xml:space="preserve"> Rob Dolman</t>
  </si>
  <si>
    <t xml:space="preserve"> Dave Greenham</t>
  </si>
  <si>
    <t xml:space="preserve"> Jim Hayle</t>
  </si>
  <si>
    <t xml:space="preserve"> Phil Jenkins</t>
  </si>
  <si>
    <t xml:space="preserve"> Andy Bown</t>
  </si>
  <si>
    <t>Gary House</t>
  </si>
  <si>
    <t xml:space="preserve"> Gary Critchell</t>
  </si>
  <si>
    <t>Terry Leney</t>
  </si>
  <si>
    <t>Richard Fripp</t>
  </si>
  <si>
    <t>Scott Cousins</t>
  </si>
  <si>
    <t>POS</t>
  </si>
  <si>
    <t>Joseph Shenton</t>
  </si>
  <si>
    <t>Roy Worth</t>
  </si>
  <si>
    <t>No fished</t>
  </si>
  <si>
    <t>Sub Total</t>
  </si>
  <si>
    <t>TOTAL</t>
  </si>
  <si>
    <t>Alex Murray</t>
  </si>
  <si>
    <t>Nigel Garrett</t>
  </si>
  <si>
    <t>1st</t>
  </si>
  <si>
    <t>2nd</t>
  </si>
  <si>
    <t>3rd</t>
  </si>
  <si>
    <t>John Moody</t>
  </si>
  <si>
    <t>Total fished</t>
  </si>
  <si>
    <t>Deduct 4</t>
  </si>
  <si>
    <t>D GREENHAM</t>
  </si>
  <si>
    <t>YSAA 2024</t>
  </si>
  <si>
    <t>Heaviest Total Match Weight</t>
  </si>
  <si>
    <t>Heaviest Individual Match Catch</t>
  </si>
  <si>
    <t>John Scammell</t>
  </si>
  <si>
    <t>Nigel Alford</t>
  </si>
  <si>
    <t>Kirren Guppy</t>
  </si>
  <si>
    <t>John Burrows</t>
  </si>
  <si>
    <t>Richard Woodsford</t>
  </si>
  <si>
    <t>Mick Richens</t>
  </si>
  <si>
    <t>Terry Waters</t>
  </si>
  <si>
    <t xml:space="preserve"> </t>
  </si>
  <si>
    <t>Andy Downton</t>
  </si>
  <si>
    <t>2026 YSAA Sherborne Lake Matches  - Points Competition</t>
  </si>
  <si>
    <t>March</t>
  </si>
  <si>
    <t>April</t>
  </si>
  <si>
    <t>May</t>
  </si>
  <si>
    <t>June</t>
  </si>
  <si>
    <t>July</t>
  </si>
  <si>
    <t>August</t>
  </si>
  <si>
    <t>16th</t>
  </si>
  <si>
    <t>30th</t>
  </si>
  <si>
    <t>13th</t>
  </si>
  <si>
    <t>27th</t>
  </si>
  <si>
    <t xml:space="preserve">Sept </t>
  </si>
  <si>
    <t>October</t>
  </si>
  <si>
    <t>11th</t>
  </si>
  <si>
    <t>25th</t>
  </si>
  <si>
    <t>15th</t>
  </si>
  <si>
    <t>29th</t>
  </si>
  <si>
    <t>12th</t>
  </si>
  <si>
    <t>26th</t>
  </si>
  <si>
    <t xml:space="preserve"> 10th</t>
  </si>
  <si>
    <t>24th</t>
  </si>
  <si>
    <t xml:space="preserve"> 7th</t>
  </si>
  <si>
    <t>21st</t>
  </si>
  <si>
    <t>5th</t>
  </si>
  <si>
    <t>Nigel Davis</t>
  </si>
  <si>
    <t>Kim Manuel</t>
  </si>
  <si>
    <t>Steve Lovell</t>
  </si>
  <si>
    <t>Dan Crocker</t>
  </si>
  <si>
    <t>Alfie Crocker</t>
  </si>
  <si>
    <t>Steve Tucker</t>
  </si>
  <si>
    <t>Nathan Starnes</t>
  </si>
  <si>
    <t>James Brown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</si>
</sst>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1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4" fillId="0" borderId="0" xfId="1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0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left" vertical="center"/>
    </xf>
    <xf numFmtId="0" fontId="16" fillId="3" borderId="2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3" xfId="0" applyNumberFormat="1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4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8" xfId="0" applyNumberFormat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6" xfId="0" applyNumberFormat="1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6" borderId="0" xfId="0" applyFont="1" applyFill="1" applyAlignment="1">
      <alignment horizontal="center"/>
    </xf>
    <xf numFmtId="0" fontId="18" fillId="5" borderId="0" xfId="0" applyFont="1" applyFill="1" applyAlignment="1">
      <alignment horizontal="center"/>
    </xf>
    <xf numFmtId="0" fontId="18" fillId="4" borderId="0" xfId="0" applyFont="1" applyFill="1" applyAlignment="1">
      <alignment horizontal="center"/>
    </xf>
    <xf numFmtId="0" fontId="19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5" fillId="7" borderId="3" xfId="0" applyFont="1" applyFill="1" applyBorder="1" applyAlignment="1">
      <alignment horizontal="center"/>
    </xf>
    <xf numFmtId="0" fontId="19" fillId="7" borderId="3" xfId="0" applyFont="1" applyFill="1" applyBorder="1" applyAlignment="1">
      <alignment horizontal="center"/>
    </xf>
    <xf numFmtId="0" fontId="19" fillId="9" borderId="3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8" borderId="3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" fillId="0" borderId="0" xfId="0" applyFont="1"/>
    <xf numFmtId="0" fontId="19" fillId="10" borderId="3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2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0" fillId="3" borderId="5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/>
    </xf>
    <xf numFmtId="0" fontId="19" fillId="7" borderId="8" xfId="0" applyFont="1" applyFill="1" applyBorder="1" applyAlignment="1">
      <alignment horizontal="center"/>
    </xf>
    <xf numFmtId="0" fontId="19" fillId="9" borderId="2" xfId="0" applyFont="1" applyFill="1" applyBorder="1" applyAlignment="1">
      <alignment horizontal="center"/>
    </xf>
    <xf numFmtId="0" fontId="19" fillId="8" borderId="2" xfId="0" applyFont="1" applyFill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10" borderId="2" xfId="0" applyFont="1" applyFill="1" applyBorder="1" applyAlignment="1">
      <alignment horizontal="center"/>
    </xf>
    <xf numFmtId="0" fontId="19" fillId="7" borderId="2" xfId="0" applyFont="1" applyFill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7" borderId="6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/>
    </xf>
    <xf numFmtId="0" fontId="19" fillId="8" borderId="8" xfId="0" applyFont="1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8" borderId="3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/>
    </xf>
    <xf numFmtId="0" fontId="19" fillId="10" borderId="6" xfId="0" applyFont="1" applyFill="1" applyBorder="1" applyAlignment="1">
      <alignment horizontal="center"/>
    </xf>
    <xf numFmtId="0" fontId="15" fillId="8" borderId="8" xfId="0" applyFont="1" applyFill="1" applyBorder="1" applyAlignment="1">
      <alignment horizontal="center"/>
    </xf>
    <xf numFmtId="0" fontId="16" fillId="7" borderId="6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2" fillId="3" borderId="5" xfId="1" applyNumberFormat="1" applyFont="1" applyFill="1" applyBorder="1" applyAlignment="1">
      <alignment horizontal="center" vertical="center"/>
    </xf>
    <xf numFmtId="0" fontId="12" fillId="3" borderId="10" xfId="1" applyNumberFormat="1" applyFont="1" applyFill="1" applyBorder="1" applyAlignment="1">
      <alignment horizontal="center" vertical="center"/>
    </xf>
    <xf numFmtId="0" fontId="12" fillId="3" borderId="1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5" fillId="7" borderId="8" xfId="0" applyFont="1" applyFill="1" applyBorder="1" applyAlignment="1">
      <alignment horizontal="center"/>
    </xf>
    <xf numFmtId="0" fontId="15" fillId="9" borderId="3" xfId="0" applyFont="1" applyFill="1" applyBorder="1" applyAlignment="1">
      <alignment horizontal="center"/>
    </xf>
    <xf numFmtId="0" fontId="19" fillId="9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FF00"/>
      <color rgb="FFFFFF99"/>
      <color rgb="FFFFFF66"/>
      <color rgb="FFFF505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51"/>
  <sheetViews>
    <sheetView tabSelected="1" zoomScale="40" zoomScaleNormal="40" workbookViewId="0">
      <selection activeCell="U17" sqref="U17"/>
    </sheetView>
  </sheetViews>
  <sheetFormatPr defaultRowHeight="26"/>
  <cols>
    <col min="1" max="1" width="8.6328125" customWidth="1"/>
    <col min="2" max="2" width="35.26953125" style="1" customWidth="1"/>
    <col min="3" max="3" width="8.26953125" customWidth="1"/>
    <col min="4" max="4" width="7.7265625" style="3" customWidth="1"/>
    <col min="5" max="6" width="7.7265625" style="6" customWidth="1"/>
    <col min="7" max="7" width="8.26953125" style="78" customWidth="1"/>
    <col min="8" max="11" width="7.7265625" style="6" customWidth="1"/>
    <col min="12" max="12" width="7.7265625" style="33" customWidth="1"/>
    <col min="13" max="14" width="7.7265625" style="6" customWidth="1"/>
    <col min="15" max="16" width="7.7265625" style="13" customWidth="1"/>
    <col min="17" max="17" width="7.7265625" style="7" customWidth="1"/>
    <col min="18" max="18" width="7.7265625" style="13" customWidth="1"/>
    <col min="19" max="19" width="9.36328125" style="7" customWidth="1"/>
    <col min="20" max="20" width="11.90625" style="8" customWidth="1"/>
    <col min="21" max="21" width="11.54296875" style="9" customWidth="1"/>
    <col min="22" max="22" width="7.6328125" style="6" customWidth="1"/>
    <col min="23" max="23" width="6.81640625" customWidth="1"/>
    <col min="32" max="32" width="16" bestFit="1" customWidth="1"/>
  </cols>
  <sheetData>
    <row r="1" spans="1:46">
      <c r="AC1">
        <f>213-38</f>
        <v>175</v>
      </c>
    </row>
    <row r="2" spans="1:46" s="2" customFormat="1" ht="36">
      <c r="A2" s="116" t="s">
        <v>49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</row>
    <row r="3" spans="1:46" s="12" customFormat="1" ht="36">
      <c r="A3" s="63"/>
      <c r="B3" s="63"/>
      <c r="C3" s="63"/>
      <c r="D3" s="63"/>
      <c r="E3" s="69"/>
      <c r="F3" s="73"/>
      <c r="G3" s="76"/>
      <c r="H3" s="77"/>
      <c r="I3" s="64" t="s">
        <v>30</v>
      </c>
      <c r="J3" s="80"/>
      <c r="K3" s="65" t="s">
        <v>31</v>
      </c>
      <c r="L3" s="33"/>
      <c r="M3" s="66" t="s">
        <v>32</v>
      </c>
      <c r="N3" s="95"/>
      <c r="O3" s="100"/>
      <c r="P3" s="110"/>
      <c r="Q3" s="63"/>
      <c r="R3" s="63"/>
      <c r="S3" s="63"/>
      <c r="T3" s="63"/>
      <c r="U3" s="63"/>
      <c r="V3" s="63"/>
      <c r="W3" s="63"/>
    </row>
    <row r="4" spans="1:46" s="12" customForma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33"/>
      <c r="M4" s="84"/>
      <c r="N4" s="84"/>
      <c r="O4" s="10"/>
      <c r="P4" s="10"/>
      <c r="Q4" s="10"/>
      <c r="R4" s="10"/>
      <c r="S4" s="10"/>
      <c r="T4" s="10"/>
      <c r="U4" s="10"/>
      <c r="V4" s="10"/>
      <c r="W4"/>
    </row>
    <row r="5" spans="1:46" s="29" customFormat="1" ht="25.5" customHeight="1">
      <c r="C5" s="118" t="s">
        <v>50</v>
      </c>
      <c r="D5" s="118"/>
      <c r="E5" s="118" t="s">
        <v>51</v>
      </c>
      <c r="F5" s="118"/>
      <c r="G5" s="118" t="s">
        <v>52</v>
      </c>
      <c r="H5" s="118"/>
      <c r="I5" s="118" t="s">
        <v>53</v>
      </c>
      <c r="J5" s="118"/>
      <c r="K5" s="83" t="s">
        <v>54</v>
      </c>
      <c r="L5" s="119" t="s">
        <v>55</v>
      </c>
      <c r="M5" s="119"/>
      <c r="N5" s="119"/>
      <c r="O5" s="120" t="s">
        <v>60</v>
      </c>
      <c r="P5" s="120"/>
      <c r="Q5" s="121" t="s">
        <v>61</v>
      </c>
      <c r="R5" s="122"/>
      <c r="S5" s="30"/>
      <c r="T5" s="31"/>
      <c r="U5" s="3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</row>
    <row r="6" spans="1:46" s="26" customFormat="1" ht="42" customHeight="1">
      <c r="A6" s="15" t="s">
        <v>22</v>
      </c>
      <c r="B6" s="24" t="s">
        <v>0</v>
      </c>
      <c r="C6" s="28" t="s">
        <v>64</v>
      </c>
      <c r="D6" s="28" t="s">
        <v>65</v>
      </c>
      <c r="E6" s="28" t="s">
        <v>66</v>
      </c>
      <c r="F6" s="28" t="s">
        <v>67</v>
      </c>
      <c r="G6" s="28" t="s">
        <v>68</v>
      </c>
      <c r="H6" s="28" t="s">
        <v>69</v>
      </c>
      <c r="I6" s="28" t="s">
        <v>70</v>
      </c>
      <c r="J6" s="28" t="s">
        <v>71</v>
      </c>
      <c r="K6" s="28" t="s">
        <v>72</v>
      </c>
      <c r="L6" s="85" t="s">
        <v>31</v>
      </c>
      <c r="M6" s="28" t="s">
        <v>56</v>
      </c>
      <c r="N6" s="28" t="s">
        <v>57</v>
      </c>
      <c r="O6" s="28" t="s">
        <v>58</v>
      </c>
      <c r="P6" s="28" t="s">
        <v>59</v>
      </c>
      <c r="Q6" s="28" t="s">
        <v>62</v>
      </c>
      <c r="R6" s="28" t="s">
        <v>63</v>
      </c>
      <c r="S6" s="27" t="s">
        <v>26</v>
      </c>
      <c r="T6" s="16" t="s">
        <v>35</v>
      </c>
      <c r="U6" s="17" t="s">
        <v>27</v>
      </c>
      <c r="V6" s="15" t="s">
        <v>22</v>
      </c>
      <c r="W6" s="25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</row>
    <row r="7" spans="1:46" s="18" customFormat="1" ht="33" customHeight="1">
      <c r="A7" s="38">
        <v>1</v>
      </c>
      <c r="B7" s="43" t="s">
        <v>20</v>
      </c>
      <c r="C7" s="90"/>
      <c r="D7" s="88">
        <v>35</v>
      </c>
      <c r="E7" s="90">
        <v>20</v>
      </c>
      <c r="F7" s="89">
        <v>40</v>
      </c>
      <c r="G7" s="90">
        <v>0</v>
      </c>
      <c r="H7" s="91">
        <v>35</v>
      </c>
      <c r="I7" s="90">
        <v>23</v>
      </c>
      <c r="J7" s="88">
        <v>35</v>
      </c>
      <c r="K7" s="90">
        <v>25</v>
      </c>
      <c r="L7" s="92">
        <v>23</v>
      </c>
      <c r="M7" s="90">
        <v>23</v>
      </c>
      <c r="N7" s="92"/>
      <c r="O7" s="91">
        <v>35</v>
      </c>
      <c r="P7" s="92">
        <v>23</v>
      </c>
      <c r="Q7" s="99"/>
      <c r="R7" s="98"/>
      <c r="S7" s="48">
        <f>SUM(C7:R7)</f>
        <v>317</v>
      </c>
      <c r="T7" s="49">
        <v>0</v>
      </c>
      <c r="U7" s="50">
        <f>S7-T7</f>
        <v>317</v>
      </c>
      <c r="V7" s="38">
        <v>1</v>
      </c>
      <c r="W7" s="11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</row>
    <row r="8" spans="1:46" s="18" customFormat="1" ht="33" customHeight="1">
      <c r="A8" s="39">
        <v>2</v>
      </c>
      <c r="B8" s="44" t="s">
        <v>17</v>
      </c>
      <c r="C8" s="75">
        <v>30</v>
      </c>
      <c r="D8" s="71">
        <v>24</v>
      </c>
      <c r="E8" s="72">
        <v>35</v>
      </c>
      <c r="F8" s="71">
        <v>0</v>
      </c>
      <c r="G8" s="67">
        <v>0</v>
      </c>
      <c r="H8" s="71">
        <v>0</v>
      </c>
      <c r="I8" s="67">
        <v>24</v>
      </c>
      <c r="J8" s="74">
        <v>40</v>
      </c>
      <c r="K8" s="67">
        <v>17</v>
      </c>
      <c r="L8" s="71">
        <v>24</v>
      </c>
      <c r="M8" s="75">
        <v>30</v>
      </c>
      <c r="N8" s="75">
        <v>30</v>
      </c>
      <c r="O8" s="67">
        <v>18</v>
      </c>
      <c r="P8" s="71">
        <v>25</v>
      </c>
      <c r="Q8" s="34"/>
      <c r="R8" s="35"/>
      <c r="S8" s="51">
        <f>SUM(C8:R8)</f>
        <v>297</v>
      </c>
      <c r="T8" s="52">
        <v>0</v>
      </c>
      <c r="U8" s="53">
        <f>S8-T8</f>
        <v>297</v>
      </c>
      <c r="V8" s="39">
        <v>2</v>
      </c>
      <c r="W8" s="11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</row>
    <row r="9" spans="1:46" s="18" customFormat="1" ht="33" customHeight="1">
      <c r="A9" s="39">
        <v>3</v>
      </c>
      <c r="B9" s="44" t="s">
        <v>41</v>
      </c>
      <c r="C9" s="67">
        <v>25</v>
      </c>
      <c r="D9" s="71">
        <v>21</v>
      </c>
      <c r="E9" s="67">
        <v>0</v>
      </c>
      <c r="F9" s="71">
        <v>0</v>
      </c>
      <c r="G9" s="67">
        <v>0</v>
      </c>
      <c r="H9" s="71">
        <v>24</v>
      </c>
      <c r="I9" s="72">
        <v>35</v>
      </c>
      <c r="J9" s="71">
        <v>18</v>
      </c>
      <c r="K9" s="67">
        <v>24</v>
      </c>
      <c r="L9" s="71">
        <v>20</v>
      </c>
      <c r="M9" s="72">
        <v>35</v>
      </c>
      <c r="N9" s="79">
        <v>35</v>
      </c>
      <c r="O9" s="67">
        <v>24</v>
      </c>
      <c r="P9" s="71"/>
      <c r="Q9" s="34"/>
      <c r="R9" s="35"/>
      <c r="S9" s="51">
        <f>SUM(C9:R9)</f>
        <v>261</v>
      </c>
      <c r="T9" s="52">
        <v>0</v>
      </c>
      <c r="U9" s="53">
        <f>S9-T9</f>
        <v>261</v>
      </c>
      <c r="V9" s="39">
        <v>3</v>
      </c>
      <c r="W9" s="11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</row>
    <row r="10" spans="1:46" s="18" customFormat="1" ht="33" customHeight="1">
      <c r="A10" s="40">
        <v>4</v>
      </c>
      <c r="B10" s="45" t="s">
        <v>8</v>
      </c>
      <c r="C10" s="74">
        <v>40</v>
      </c>
      <c r="D10" s="71">
        <v>18</v>
      </c>
      <c r="E10" s="67">
        <v>23</v>
      </c>
      <c r="F10" s="71">
        <v>0</v>
      </c>
      <c r="G10" s="67">
        <v>0</v>
      </c>
      <c r="H10" s="71">
        <v>25</v>
      </c>
      <c r="I10" s="67">
        <v>0</v>
      </c>
      <c r="J10" s="71">
        <v>20</v>
      </c>
      <c r="K10" s="67">
        <v>19</v>
      </c>
      <c r="L10" s="79">
        <v>35</v>
      </c>
      <c r="M10" s="68">
        <v>24</v>
      </c>
      <c r="N10" s="70">
        <v>24</v>
      </c>
      <c r="O10" s="68"/>
      <c r="P10" s="112">
        <v>30</v>
      </c>
      <c r="Q10" s="36"/>
      <c r="R10" s="37"/>
      <c r="S10" s="54">
        <f>SUM(C10:R10)</f>
        <v>258</v>
      </c>
      <c r="T10" s="55">
        <v>0</v>
      </c>
      <c r="U10" s="56">
        <f>S10-T10</f>
        <v>258</v>
      </c>
      <c r="V10" s="40">
        <v>4</v>
      </c>
      <c r="W10" s="11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</row>
    <row r="11" spans="1:46" s="18" customFormat="1" ht="33" customHeight="1" thickBot="1">
      <c r="A11" s="41">
        <v>5</v>
      </c>
      <c r="B11" s="46" t="s">
        <v>1</v>
      </c>
      <c r="C11" s="86">
        <v>0</v>
      </c>
      <c r="D11" s="87">
        <v>0</v>
      </c>
      <c r="E11" s="86">
        <v>0</v>
      </c>
      <c r="F11" s="87">
        <v>0</v>
      </c>
      <c r="G11" s="86">
        <v>23</v>
      </c>
      <c r="H11" s="87">
        <v>21</v>
      </c>
      <c r="I11" s="103">
        <v>40</v>
      </c>
      <c r="J11" s="87">
        <v>18</v>
      </c>
      <c r="K11" s="86">
        <v>23</v>
      </c>
      <c r="L11" s="87">
        <v>25</v>
      </c>
      <c r="M11" s="108">
        <v>20</v>
      </c>
      <c r="N11" s="114">
        <v>40</v>
      </c>
      <c r="O11" s="108">
        <v>20</v>
      </c>
      <c r="P11" s="124">
        <v>20</v>
      </c>
      <c r="Q11" s="105"/>
      <c r="R11" s="106"/>
      <c r="S11" s="57">
        <f>SUM(C11:R11)</f>
        <v>250</v>
      </c>
      <c r="T11" s="58">
        <v>0</v>
      </c>
      <c r="U11" s="59">
        <f>S11-T11</f>
        <v>250</v>
      </c>
      <c r="V11" s="41">
        <v>5</v>
      </c>
      <c r="W11" s="11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</row>
    <row r="12" spans="1:46" s="18" customFormat="1" ht="33" customHeight="1" thickTop="1">
      <c r="A12" s="42">
        <v>6</v>
      </c>
      <c r="B12" s="47" t="s">
        <v>23</v>
      </c>
      <c r="C12" s="126">
        <v>35</v>
      </c>
      <c r="D12" s="104">
        <v>40</v>
      </c>
      <c r="E12" s="93">
        <v>0</v>
      </c>
      <c r="F12" s="113">
        <v>35</v>
      </c>
      <c r="G12" s="104">
        <v>40</v>
      </c>
      <c r="H12" s="104">
        <v>40</v>
      </c>
      <c r="I12" s="93">
        <v>22</v>
      </c>
      <c r="J12" s="94">
        <v>0</v>
      </c>
      <c r="K12" s="93">
        <v>6</v>
      </c>
      <c r="L12" s="94">
        <v>20</v>
      </c>
      <c r="M12" s="97">
        <v>0</v>
      </c>
      <c r="N12" s="102">
        <v>0</v>
      </c>
      <c r="O12" s="97">
        <v>11</v>
      </c>
      <c r="P12" s="102"/>
      <c r="Q12" s="82"/>
      <c r="R12" s="81"/>
      <c r="S12" s="60">
        <f>SUM(C12:R12)</f>
        <v>249</v>
      </c>
      <c r="T12" s="61">
        <v>0</v>
      </c>
      <c r="U12" s="62">
        <f>S12-T12</f>
        <v>249</v>
      </c>
      <c r="V12" s="42">
        <v>6</v>
      </c>
      <c r="W12" s="11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</row>
    <row r="13" spans="1:46" s="18" customFormat="1" ht="33" customHeight="1">
      <c r="A13" s="39">
        <v>7</v>
      </c>
      <c r="B13" s="44" t="s">
        <v>10</v>
      </c>
      <c r="C13" s="67">
        <v>0</v>
      </c>
      <c r="D13" s="71"/>
      <c r="E13" s="67">
        <v>19</v>
      </c>
      <c r="F13" s="71">
        <v>0</v>
      </c>
      <c r="G13" s="67"/>
      <c r="H13" s="71"/>
      <c r="I13" s="67">
        <v>0</v>
      </c>
      <c r="J13" s="71">
        <v>19</v>
      </c>
      <c r="K13" s="74">
        <v>40</v>
      </c>
      <c r="L13" s="74">
        <v>40</v>
      </c>
      <c r="M13" s="67">
        <v>22</v>
      </c>
      <c r="N13" s="71">
        <v>22</v>
      </c>
      <c r="O13" s="67">
        <v>25</v>
      </c>
      <c r="P13" s="74">
        <v>40</v>
      </c>
      <c r="Q13" s="34"/>
      <c r="R13" s="35"/>
      <c r="S13" s="51">
        <f>SUM(C13:R13)</f>
        <v>227</v>
      </c>
      <c r="T13" s="61">
        <v>0</v>
      </c>
      <c r="U13" s="53">
        <f>S13-T13</f>
        <v>227</v>
      </c>
      <c r="V13" s="39">
        <v>7</v>
      </c>
      <c r="W13" s="11"/>
      <c r="AD13" s="18" t="s">
        <v>47</v>
      </c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</row>
    <row r="14" spans="1:46" s="18" customFormat="1" ht="33" customHeight="1">
      <c r="A14" s="39">
        <v>8</v>
      </c>
      <c r="B14" s="44" t="s">
        <v>18</v>
      </c>
      <c r="C14" s="67">
        <v>0</v>
      </c>
      <c r="D14" s="71">
        <v>23</v>
      </c>
      <c r="E14" s="67">
        <v>0</v>
      </c>
      <c r="F14" s="71">
        <v>0</v>
      </c>
      <c r="G14" s="75">
        <v>30</v>
      </c>
      <c r="H14" s="71">
        <v>24</v>
      </c>
      <c r="I14" s="67">
        <v>20</v>
      </c>
      <c r="J14" s="71">
        <v>24</v>
      </c>
      <c r="K14" s="67">
        <v>16</v>
      </c>
      <c r="L14" s="71">
        <v>16</v>
      </c>
      <c r="M14" s="68">
        <v>21</v>
      </c>
      <c r="N14" s="70">
        <v>16</v>
      </c>
      <c r="O14" s="68">
        <v>12</v>
      </c>
      <c r="P14" s="70">
        <v>22</v>
      </c>
      <c r="Q14" s="36"/>
      <c r="R14" s="37"/>
      <c r="S14" s="51">
        <f>SUM(C14:R14)</f>
        <v>224</v>
      </c>
      <c r="T14" s="61">
        <v>0</v>
      </c>
      <c r="U14" s="53">
        <f>S14-T14</f>
        <v>224</v>
      </c>
      <c r="V14" s="39">
        <v>8</v>
      </c>
      <c r="W14" s="11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</row>
    <row r="15" spans="1:46" s="18" customFormat="1" ht="33" customHeight="1">
      <c r="A15" s="42">
        <v>9</v>
      </c>
      <c r="B15" s="44" t="s">
        <v>76</v>
      </c>
      <c r="C15" s="34"/>
      <c r="D15" s="35"/>
      <c r="E15" s="67"/>
      <c r="F15" s="71"/>
      <c r="G15" s="67"/>
      <c r="H15" s="75">
        <v>30</v>
      </c>
      <c r="I15" s="67">
        <v>22</v>
      </c>
      <c r="J15" s="75">
        <v>30</v>
      </c>
      <c r="K15" s="67">
        <v>22</v>
      </c>
      <c r="L15" s="71">
        <v>21</v>
      </c>
      <c r="M15" s="68">
        <v>16</v>
      </c>
      <c r="N15" s="70"/>
      <c r="O15" s="109">
        <v>40</v>
      </c>
      <c r="P15" s="125">
        <v>35</v>
      </c>
      <c r="Q15" s="36"/>
      <c r="R15" s="37"/>
      <c r="S15" s="51">
        <f>SUM(C15:R15)</f>
        <v>216</v>
      </c>
      <c r="T15" s="61">
        <v>0</v>
      </c>
      <c r="U15" s="53">
        <f>S15-T15</f>
        <v>216</v>
      </c>
      <c r="V15" s="39">
        <v>9</v>
      </c>
      <c r="W15" s="11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</row>
    <row r="16" spans="1:46" s="18" customFormat="1" ht="33" customHeight="1">
      <c r="A16" s="39">
        <v>10</v>
      </c>
      <c r="B16" s="47" t="s">
        <v>5</v>
      </c>
      <c r="C16" s="67">
        <v>0</v>
      </c>
      <c r="D16" s="71">
        <v>16</v>
      </c>
      <c r="E16" s="67">
        <v>25</v>
      </c>
      <c r="F16" s="71">
        <v>25</v>
      </c>
      <c r="G16" s="67">
        <v>0</v>
      </c>
      <c r="H16" s="71">
        <v>0</v>
      </c>
      <c r="I16" s="67">
        <v>19</v>
      </c>
      <c r="J16" s="71">
        <v>21</v>
      </c>
      <c r="K16" s="67">
        <v>15</v>
      </c>
      <c r="L16" s="71">
        <v>17</v>
      </c>
      <c r="M16" s="68">
        <v>17</v>
      </c>
      <c r="N16" s="70">
        <v>25</v>
      </c>
      <c r="O16" s="68">
        <v>10</v>
      </c>
      <c r="P16" s="70">
        <v>18</v>
      </c>
      <c r="Q16" s="36"/>
      <c r="R16" s="37"/>
      <c r="S16" s="60">
        <f>SUM(C16:R16)</f>
        <v>208</v>
      </c>
      <c r="T16" s="61">
        <v>0</v>
      </c>
      <c r="U16" s="62">
        <f>S16-T16</f>
        <v>208</v>
      </c>
      <c r="V16" s="39">
        <v>10</v>
      </c>
      <c r="W16" s="11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</row>
    <row r="17" spans="1:46" s="18" customFormat="1" ht="33" customHeight="1">
      <c r="A17" s="39">
        <v>11</v>
      </c>
      <c r="B17" s="44" t="s">
        <v>2</v>
      </c>
      <c r="C17" s="67">
        <v>21</v>
      </c>
      <c r="D17" s="71">
        <v>0</v>
      </c>
      <c r="E17" s="67">
        <v>0</v>
      </c>
      <c r="F17" s="71">
        <v>0</v>
      </c>
      <c r="G17" s="72">
        <v>35</v>
      </c>
      <c r="H17" s="71">
        <v>0</v>
      </c>
      <c r="I17" s="67">
        <v>0</v>
      </c>
      <c r="J17" s="71">
        <v>23</v>
      </c>
      <c r="K17" s="67">
        <v>14</v>
      </c>
      <c r="L17" s="71">
        <v>15</v>
      </c>
      <c r="M17" s="68">
        <v>20</v>
      </c>
      <c r="N17" s="70">
        <v>19</v>
      </c>
      <c r="O17" s="68">
        <v>15</v>
      </c>
      <c r="P17" s="70">
        <v>19</v>
      </c>
      <c r="Q17" s="36"/>
      <c r="R17" s="37"/>
      <c r="S17" s="51">
        <f>SUM(C17:R17)</f>
        <v>181</v>
      </c>
      <c r="T17" s="61">
        <v>0</v>
      </c>
      <c r="U17" s="53">
        <f>S17-T17</f>
        <v>181</v>
      </c>
      <c r="V17" s="39">
        <v>11</v>
      </c>
      <c r="W17" s="11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</row>
    <row r="18" spans="1:46" s="18" customFormat="1" ht="33" customHeight="1">
      <c r="A18" s="42">
        <v>12</v>
      </c>
      <c r="B18" s="44" t="s">
        <v>40</v>
      </c>
      <c r="C18" s="67">
        <v>24</v>
      </c>
      <c r="D18" s="71">
        <v>15</v>
      </c>
      <c r="E18" s="75">
        <v>30</v>
      </c>
      <c r="F18" s="71">
        <v>0</v>
      </c>
      <c r="G18" s="67"/>
      <c r="H18" s="71">
        <v>21</v>
      </c>
      <c r="I18" s="67"/>
      <c r="J18" s="71"/>
      <c r="K18" s="67">
        <v>18</v>
      </c>
      <c r="L18" s="71">
        <v>14</v>
      </c>
      <c r="M18" s="68">
        <v>13</v>
      </c>
      <c r="N18" s="70">
        <v>20</v>
      </c>
      <c r="O18" s="68">
        <v>13</v>
      </c>
      <c r="P18" s="70"/>
      <c r="Q18" s="36"/>
      <c r="R18" s="37"/>
      <c r="S18" s="51">
        <f>SUM(C18:R18)</f>
        <v>168</v>
      </c>
      <c r="T18" s="61">
        <v>0</v>
      </c>
      <c r="U18" s="53">
        <f>S18-T18</f>
        <v>168</v>
      </c>
      <c r="V18" s="39">
        <v>12</v>
      </c>
      <c r="W18" s="19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</row>
    <row r="19" spans="1:46" s="18" customFormat="1" ht="33" customHeight="1">
      <c r="A19" s="39">
        <v>13</v>
      </c>
      <c r="B19" s="44" t="s">
        <v>12</v>
      </c>
      <c r="C19" s="67">
        <v>0</v>
      </c>
      <c r="D19" s="71">
        <v>18</v>
      </c>
      <c r="E19" s="74">
        <v>40</v>
      </c>
      <c r="F19" s="75">
        <v>30</v>
      </c>
      <c r="G19" s="67">
        <v>0</v>
      </c>
      <c r="H19" s="71">
        <v>22</v>
      </c>
      <c r="I19" s="67"/>
      <c r="J19" s="71"/>
      <c r="K19" s="67"/>
      <c r="L19" s="71">
        <v>19</v>
      </c>
      <c r="M19" s="67">
        <v>18</v>
      </c>
      <c r="N19" s="71">
        <v>14</v>
      </c>
      <c r="O19" s="67"/>
      <c r="P19" s="71"/>
      <c r="Q19" s="34"/>
      <c r="R19" s="35"/>
      <c r="S19" s="51">
        <f>SUM(C19:R19)</f>
        <v>161</v>
      </c>
      <c r="T19" s="61">
        <v>0</v>
      </c>
      <c r="U19" s="53">
        <f>S19-T19</f>
        <v>161</v>
      </c>
      <c r="V19" s="39">
        <v>13</v>
      </c>
      <c r="W19" s="19"/>
      <c r="AA19" s="18">
        <v>15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</row>
    <row r="20" spans="1:46" s="18" customFormat="1" ht="33" customHeight="1">
      <c r="A20" s="39">
        <v>14</v>
      </c>
      <c r="B20" s="44" t="s">
        <v>6</v>
      </c>
      <c r="C20" s="67">
        <v>0</v>
      </c>
      <c r="D20" s="71">
        <v>18</v>
      </c>
      <c r="E20" s="67">
        <v>0</v>
      </c>
      <c r="F20" s="71">
        <v>23</v>
      </c>
      <c r="G20" s="67">
        <v>0</v>
      </c>
      <c r="H20" s="71">
        <v>0</v>
      </c>
      <c r="I20" s="67">
        <v>21</v>
      </c>
      <c r="J20" s="71">
        <v>25</v>
      </c>
      <c r="K20" s="67">
        <v>13</v>
      </c>
      <c r="L20" s="71">
        <v>21</v>
      </c>
      <c r="M20" s="68">
        <v>0</v>
      </c>
      <c r="N20" s="70">
        <v>13</v>
      </c>
      <c r="O20" s="68">
        <v>9</v>
      </c>
      <c r="P20" s="70">
        <v>17</v>
      </c>
      <c r="Q20" s="36"/>
      <c r="R20" s="37"/>
      <c r="S20" s="51">
        <f>SUM(C20:R20)</f>
        <v>160</v>
      </c>
      <c r="T20" s="61">
        <v>0</v>
      </c>
      <c r="U20" s="53">
        <f>S20-T20</f>
        <v>160</v>
      </c>
      <c r="V20" s="39">
        <v>14</v>
      </c>
      <c r="W20" s="19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</row>
    <row r="21" spans="1:46" s="18" customFormat="1" ht="33" customHeight="1">
      <c r="A21" s="42">
        <v>15</v>
      </c>
      <c r="B21" s="44" t="s">
        <v>3</v>
      </c>
      <c r="C21" s="67">
        <v>0</v>
      </c>
      <c r="D21" s="71">
        <v>20</v>
      </c>
      <c r="E21" s="67">
        <v>24</v>
      </c>
      <c r="F21" s="71">
        <v>0</v>
      </c>
      <c r="G21" s="67">
        <v>0</v>
      </c>
      <c r="H21" s="71"/>
      <c r="I21" s="67"/>
      <c r="J21" s="71"/>
      <c r="K21" s="67">
        <v>21</v>
      </c>
      <c r="L21" s="75">
        <v>30</v>
      </c>
      <c r="M21" s="109">
        <v>40</v>
      </c>
      <c r="N21" s="70"/>
      <c r="O21" s="68">
        <v>16</v>
      </c>
      <c r="P21" s="70"/>
      <c r="Q21" s="36"/>
      <c r="R21" s="37"/>
      <c r="S21" s="51">
        <f>SUM(C21:R21)</f>
        <v>151</v>
      </c>
      <c r="T21" s="61">
        <v>0</v>
      </c>
      <c r="U21" s="53">
        <f>S21-T21</f>
        <v>151</v>
      </c>
      <c r="V21" s="39">
        <v>15</v>
      </c>
      <c r="W21" s="19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</row>
    <row r="22" spans="1:46" s="18" customFormat="1" ht="33" customHeight="1">
      <c r="A22" s="39">
        <v>16</v>
      </c>
      <c r="B22" s="44" t="s">
        <v>13</v>
      </c>
      <c r="C22" s="67">
        <v>23</v>
      </c>
      <c r="D22" s="71">
        <v>22</v>
      </c>
      <c r="E22" s="67"/>
      <c r="F22" s="71">
        <v>0</v>
      </c>
      <c r="G22" s="67">
        <v>0</v>
      </c>
      <c r="H22" s="71"/>
      <c r="I22" s="67"/>
      <c r="J22" s="71">
        <v>22</v>
      </c>
      <c r="K22" s="67"/>
      <c r="L22" s="71"/>
      <c r="M22" s="68">
        <v>25</v>
      </c>
      <c r="N22" s="70">
        <v>23</v>
      </c>
      <c r="O22" s="68">
        <v>17</v>
      </c>
      <c r="P22" s="70"/>
      <c r="Q22" s="36"/>
      <c r="R22" s="37"/>
      <c r="S22" s="51">
        <f>SUM(C22:R22)</f>
        <v>132</v>
      </c>
      <c r="T22" s="61">
        <v>0</v>
      </c>
      <c r="U22" s="53">
        <f>S22-T22</f>
        <v>132</v>
      </c>
      <c r="V22" s="39">
        <v>16</v>
      </c>
      <c r="W22" s="19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</row>
    <row r="23" spans="1:46" s="18" customFormat="1" ht="33" customHeight="1">
      <c r="A23" s="39">
        <v>17</v>
      </c>
      <c r="B23" s="44" t="s">
        <v>9</v>
      </c>
      <c r="C23" s="67">
        <v>0</v>
      </c>
      <c r="D23" s="71"/>
      <c r="E23" s="67">
        <v>0</v>
      </c>
      <c r="F23" s="71"/>
      <c r="G23" s="67">
        <v>0</v>
      </c>
      <c r="H23" s="71"/>
      <c r="I23" s="67">
        <v>18</v>
      </c>
      <c r="J23" s="71">
        <v>17</v>
      </c>
      <c r="K23" s="67">
        <v>20</v>
      </c>
      <c r="L23" s="71">
        <v>24</v>
      </c>
      <c r="M23" s="68"/>
      <c r="N23" s="70">
        <v>18</v>
      </c>
      <c r="O23" s="112">
        <v>30</v>
      </c>
      <c r="P23" s="70"/>
      <c r="Q23" s="36"/>
      <c r="R23" s="37"/>
      <c r="S23" s="51">
        <f>SUM(C23:R23)</f>
        <v>127</v>
      </c>
      <c r="T23" s="61">
        <v>0</v>
      </c>
      <c r="U23" s="53">
        <f>S23-T23</f>
        <v>127</v>
      </c>
      <c r="V23" s="39">
        <v>17</v>
      </c>
      <c r="W23" s="19"/>
    </row>
    <row r="24" spans="1:46" s="18" customFormat="1" ht="33" customHeight="1">
      <c r="A24" s="42">
        <v>18</v>
      </c>
      <c r="B24" s="44" t="s">
        <v>74</v>
      </c>
      <c r="C24" s="67">
        <v>22</v>
      </c>
      <c r="D24" s="75">
        <v>30</v>
      </c>
      <c r="E24" s="67">
        <v>19</v>
      </c>
      <c r="F24" s="71">
        <v>0</v>
      </c>
      <c r="G24" s="67"/>
      <c r="H24" s="71">
        <v>0</v>
      </c>
      <c r="I24" s="67"/>
      <c r="J24" s="71">
        <v>15</v>
      </c>
      <c r="K24" s="67">
        <v>7</v>
      </c>
      <c r="L24" s="71">
        <v>13</v>
      </c>
      <c r="M24" s="68">
        <v>12</v>
      </c>
      <c r="N24" s="70"/>
      <c r="O24" s="68"/>
      <c r="P24" s="70"/>
      <c r="Q24" s="36"/>
      <c r="R24" s="37"/>
      <c r="S24" s="51">
        <f>SUM(C24:R24)</f>
        <v>118</v>
      </c>
      <c r="T24" s="61">
        <v>0</v>
      </c>
      <c r="U24" s="53">
        <f>S24-T24</f>
        <v>118</v>
      </c>
      <c r="V24" s="39">
        <v>18</v>
      </c>
      <c r="W24" s="19"/>
    </row>
    <row r="25" spans="1:46" s="18" customFormat="1" ht="33" customHeight="1">
      <c r="A25" s="39">
        <v>19</v>
      </c>
      <c r="B25" s="44" t="s">
        <v>4</v>
      </c>
      <c r="C25" s="67">
        <v>0</v>
      </c>
      <c r="D25" s="71"/>
      <c r="E25" s="67">
        <v>0</v>
      </c>
      <c r="F25" s="71">
        <v>0</v>
      </c>
      <c r="G25" s="67">
        <v>24</v>
      </c>
      <c r="H25" s="71">
        <v>0</v>
      </c>
      <c r="I25" s="67">
        <v>17</v>
      </c>
      <c r="J25" s="71">
        <v>15</v>
      </c>
      <c r="K25" s="67">
        <v>8</v>
      </c>
      <c r="L25" s="71">
        <v>12</v>
      </c>
      <c r="M25" s="68"/>
      <c r="N25" s="70">
        <v>21</v>
      </c>
      <c r="O25" s="68">
        <v>21</v>
      </c>
      <c r="P25" s="70"/>
      <c r="Q25" s="36"/>
      <c r="R25" s="37"/>
      <c r="S25" s="51">
        <f>SUM(C25:R25)</f>
        <v>118</v>
      </c>
      <c r="T25" s="61">
        <v>0</v>
      </c>
      <c r="U25" s="53">
        <f>S25-T25</f>
        <v>118</v>
      </c>
      <c r="V25" s="39">
        <v>19</v>
      </c>
      <c r="W25" s="19"/>
    </row>
    <row r="26" spans="1:46" s="18" customFormat="1" ht="33" customHeight="1">
      <c r="A26" s="39">
        <v>20</v>
      </c>
      <c r="B26" s="45" t="s">
        <v>75</v>
      </c>
      <c r="C26" s="34"/>
      <c r="D26" s="35"/>
      <c r="E26" s="67">
        <v>21</v>
      </c>
      <c r="F26" s="71"/>
      <c r="G26" s="67">
        <v>22</v>
      </c>
      <c r="H26" s="71">
        <v>21</v>
      </c>
      <c r="I26" s="75">
        <v>30</v>
      </c>
      <c r="J26" s="71">
        <v>0</v>
      </c>
      <c r="K26" s="67"/>
      <c r="L26" s="71"/>
      <c r="M26" s="68">
        <v>19</v>
      </c>
      <c r="N26" s="70"/>
      <c r="O26" s="68"/>
      <c r="P26" s="70"/>
      <c r="Q26" s="36"/>
      <c r="R26" s="37"/>
      <c r="S26" s="51">
        <f>SUM(C26:R26)</f>
        <v>113</v>
      </c>
      <c r="T26" s="61">
        <v>0</v>
      </c>
      <c r="U26" s="53">
        <f>S26-T26</f>
        <v>113</v>
      </c>
      <c r="V26" s="39">
        <v>20</v>
      </c>
      <c r="W26" s="19"/>
    </row>
    <row r="27" spans="1:46" s="18" customFormat="1" ht="33" customHeight="1">
      <c r="A27" s="42">
        <v>21</v>
      </c>
      <c r="B27" s="44" t="s">
        <v>73</v>
      </c>
      <c r="C27" s="67">
        <v>0</v>
      </c>
      <c r="D27" s="71">
        <v>25</v>
      </c>
      <c r="E27" s="67"/>
      <c r="F27" s="71">
        <v>24</v>
      </c>
      <c r="G27" s="67">
        <v>0</v>
      </c>
      <c r="H27" s="71"/>
      <c r="I27" s="67">
        <v>25</v>
      </c>
      <c r="J27" s="71"/>
      <c r="K27" s="75">
        <v>30</v>
      </c>
      <c r="L27" s="71"/>
      <c r="M27" s="68">
        <v>0</v>
      </c>
      <c r="N27" s="70"/>
      <c r="O27" s="68"/>
      <c r="P27" s="70"/>
      <c r="Q27" s="36"/>
      <c r="R27" s="37"/>
      <c r="S27" s="51">
        <f>SUM(C27:R27)</f>
        <v>104</v>
      </c>
      <c r="T27" s="52">
        <v>0</v>
      </c>
      <c r="U27" s="53">
        <f>S27-T27</f>
        <v>104</v>
      </c>
      <c r="V27" s="39">
        <v>21</v>
      </c>
      <c r="W27" s="19"/>
    </row>
    <row r="28" spans="1:46" s="18" customFormat="1" ht="33" customHeight="1">
      <c r="A28" s="39">
        <v>22</v>
      </c>
      <c r="B28" s="45" t="s">
        <v>21</v>
      </c>
      <c r="C28" s="67"/>
      <c r="D28" s="71">
        <v>0</v>
      </c>
      <c r="E28" s="67">
        <v>0</v>
      </c>
      <c r="F28" s="71">
        <v>0</v>
      </c>
      <c r="G28" s="67">
        <v>0</v>
      </c>
      <c r="H28" s="71"/>
      <c r="I28" s="67">
        <v>0</v>
      </c>
      <c r="J28" s="71">
        <v>0</v>
      </c>
      <c r="K28" s="67"/>
      <c r="L28" s="71">
        <v>18</v>
      </c>
      <c r="M28" s="68">
        <v>18</v>
      </c>
      <c r="N28" s="70">
        <v>22</v>
      </c>
      <c r="O28" s="68">
        <v>19</v>
      </c>
      <c r="P28" s="70">
        <v>24</v>
      </c>
      <c r="Q28" s="36"/>
      <c r="R28" s="37"/>
      <c r="S28" s="54">
        <f>SUM(C28:R28)</f>
        <v>101</v>
      </c>
      <c r="T28" s="52">
        <v>0</v>
      </c>
      <c r="U28" s="53">
        <f>S28-T28</f>
        <v>101</v>
      </c>
      <c r="V28" s="39">
        <v>22</v>
      </c>
      <c r="W28" s="19"/>
    </row>
    <row r="29" spans="1:46" s="18" customFormat="1" ht="33" customHeight="1">
      <c r="A29" s="39">
        <v>23</v>
      </c>
      <c r="B29" s="45" t="s">
        <v>19</v>
      </c>
      <c r="C29" s="67"/>
      <c r="D29" s="71">
        <v>14</v>
      </c>
      <c r="E29" s="67">
        <v>22</v>
      </c>
      <c r="F29" s="71"/>
      <c r="G29" s="67">
        <v>0</v>
      </c>
      <c r="H29" s="71">
        <v>0</v>
      </c>
      <c r="I29" s="67">
        <v>17</v>
      </c>
      <c r="J29" s="71">
        <v>14</v>
      </c>
      <c r="K29" s="67">
        <v>10</v>
      </c>
      <c r="L29" s="71">
        <v>0</v>
      </c>
      <c r="M29" s="68">
        <v>0</v>
      </c>
      <c r="N29" s="70">
        <v>15</v>
      </c>
      <c r="O29" s="68">
        <v>7</v>
      </c>
      <c r="P29" s="70"/>
      <c r="Q29" s="36"/>
      <c r="R29" s="37"/>
      <c r="S29" s="54">
        <f>SUM(C29:R29)</f>
        <v>99</v>
      </c>
      <c r="T29" s="52">
        <v>0</v>
      </c>
      <c r="U29" s="53">
        <f>S29-T29</f>
        <v>99</v>
      </c>
      <c r="V29" s="39">
        <v>23</v>
      </c>
      <c r="W29" s="19"/>
    </row>
    <row r="30" spans="1:46" s="18" customFormat="1" ht="33" customHeight="1">
      <c r="A30" s="42">
        <v>24</v>
      </c>
      <c r="B30" s="44" t="s">
        <v>24</v>
      </c>
      <c r="C30" s="67">
        <v>0</v>
      </c>
      <c r="D30" s="71">
        <v>19</v>
      </c>
      <c r="E30" s="67">
        <v>25</v>
      </c>
      <c r="F30" s="71"/>
      <c r="G30" s="67"/>
      <c r="H30" s="71"/>
      <c r="I30" s="67"/>
      <c r="J30" s="71"/>
      <c r="K30" s="67">
        <v>12</v>
      </c>
      <c r="L30" s="71">
        <v>0</v>
      </c>
      <c r="M30" s="68"/>
      <c r="N30" s="70">
        <v>17</v>
      </c>
      <c r="O30" s="68">
        <v>0</v>
      </c>
      <c r="P30" s="70"/>
      <c r="Q30" s="36"/>
      <c r="R30" s="37"/>
      <c r="S30" s="51">
        <f>SUM(C30:R30)</f>
        <v>73</v>
      </c>
      <c r="T30" s="52">
        <v>0</v>
      </c>
      <c r="U30" s="53">
        <f>S30-T30</f>
        <v>73</v>
      </c>
      <c r="V30" s="39">
        <v>24</v>
      </c>
      <c r="W30" s="11"/>
    </row>
    <row r="31" spans="1:46" s="18" customFormat="1" ht="33" customHeight="1">
      <c r="A31" s="39">
        <v>25</v>
      </c>
      <c r="B31" s="44" t="s">
        <v>11</v>
      </c>
      <c r="C31" s="67">
        <v>0</v>
      </c>
      <c r="D31" s="71"/>
      <c r="E31" s="67">
        <v>0</v>
      </c>
      <c r="F31" s="71">
        <v>22</v>
      </c>
      <c r="G31" s="67"/>
      <c r="H31" s="71">
        <v>0</v>
      </c>
      <c r="I31" s="67"/>
      <c r="J31" s="71"/>
      <c r="K31" s="67"/>
      <c r="L31" s="71">
        <v>21</v>
      </c>
      <c r="M31" s="68"/>
      <c r="N31" s="70">
        <v>0</v>
      </c>
      <c r="O31" s="68">
        <v>23</v>
      </c>
      <c r="P31" s="70"/>
      <c r="Q31" s="36"/>
      <c r="R31" s="37"/>
      <c r="S31" s="51">
        <f>SUM(C31:R31)</f>
        <v>66</v>
      </c>
      <c r="T31" s="52">
        <v>0</v>
      </c>
      <c r="U31" s="53">
        <f>S31-T31</f>
        <v>66</v>
      </c>
      <c r="V31" s="39">
        <v>25</v>
      </c>
      <c r="W31" s="19"/>
    </row>
    <row r="32" spans="1:46" s="18" customFormat="1" ht="33" customHeight="1">
      <c r="A32" s="39">
        <v>26</v>
      </c>
      <c r="B32" s="44" t="s">
        <v>77</v>
      </c>
      <c r="C32" s="34"/>
      <c r="D32" s="35"/>
      <c r="E32" s="67"/>
      <c r="F32" s="71"/>
      <c r="G32" s="67"/>
      <c r="H32" s="71"/>
      <c r="I32" s="67">
        <v>0</v>
      </c>
      <c r="J32" s="71">
        <v>16</v>
      </c>
      <c r="K32" s="67">
        <v>11</v>
      </c>
      <c r="L32" s="71">
        <v>11</v>
      </c>
      <c r="M32" s="68">
        <v>10</v>
      </c>
      <c r="N32" s="70"/>
      <c r="O32" s="68">
        <v>14</v>
      </c>
      <c r="P32" s="70"/>
      <c r="Q32" s="36"/>
      <c r="R32" s="37"/>
      <c r="S32" s="51">
        <f>SUM(C32:R32)</f>
        <v>62</v>
      </c>
      <c r="T32" s="52">
        <v>0</v>
      </c>
      <c r="U32" s="53">
        <f>S32-T32</f>
        <v>62</v>
      </c>
      <c r="V32" s="39">
        <v>26</v>
      </c>
      <c r="W32" s="19"/>
    </row>
    <row r="33" spans="1:30" s="18" customFormat="1" ht="28.5" customHeight="1">
      <c r="A33" s="42">
        <v>27</v>
      </c>
      <c r="B33" s="44" t="s">
        <v>42</v>
      </c>
      <c r="C33" s="67">
        <v>0</v>
      </c>
      <c r="D33" s="71">
        <v>17</v>
      </c>
      <c r="E33" s="67"/>
      <c r="F33" s="71"/>
      <c r="G33" s="67">
        <v>0</v>
      </c>
      <c r="H33" s="71"/>
      <c r="I33" s="67"/>
      <c r="J33" s="71"/>
      <c r="K33" s="72">
        <v>35</v>
      </c>
      <c r="L33" s="71">
        <v>0</v>
      </c>
      <c r="M33" s="68"/>
      <c r="N33" s="70"/>
      <c r="O33" s="68"/>
      <c r="P33" s="70"/>
      <c r="Q33" s="36"/>
      <c r="R33" s="37"/>
      <c r="S33" s="51">
        <f>SUM(C33:R33)</f>
        <v>52</v>
      </c>
      <c r="T33" s="52">
        <v>0</v>
      </c>
      <c r="U33" s="53">
        <f>S33-T33</f>
        <v>52</v>
      </c>
      <c r="V33" s="39">
        <v>27</v>
      </c>
      <c r="W33" s="11"/>
    </row>
    <row r="34" spans="1:30" s="18" customFormat="1" ht="33" customHeight="1">
      <c r="A34" s="39">
        <v>28</v>
      </c>
      <c r="B34" s="44" t="s">
        <v>14</v>
      </c>
      <c r="C34" s="67">
        <v>0</v>
      </c>
      <c r="D34" s="71">
        <v>0</v>
      </c>
      <c r="E34" s="67">
        <v>0</v>
      </c>
      <c r="F34" s="71">
        <v>0</v>
      </c>
      <c r="G34" s="67">
        <v>25</v>
      </c>
      <c r="H34" s="71">
        <v>0</v>
      </c>
      <c r="I34" s="67">
        <v>0</v>
      </c>
      <c r="J34" s="71">
        <v>0</v>
      </c>
      <c r="K34" s="67">
        <v>9</v>
      </c>
      <c r="L34" s="71">
        <v>15</v>
      </c>
      <c r="M34" s="68">
        <v>0</v>
      </c>
      <c r="N34" s="70"/>
      <c r="O34" s="68"/>
      <c r="P34" s="70"/>
      <c r="Q34" s="36"/>
      <c r="R34" s="37"/>
      <c r="S34" s="51">
        <f>SUM(C34:R34)</f>
        <v>49</v>
      </c>
      <c r="T34" s="52">
        <v>0</v>
      </c>
      <c r="U34" s="53">
        <f>S34-T34</f>
        <v>49</v>
      </c>
      <c r="V34" s="39">
        <v>28</v>
      </c>
      <c r="W34" s="19"/>
    </row>
    <row r="35" spans="1:30" s="18" customFormat="1" ht="33" customHeight="1">
      <c r="A35" s="39">
        <v>29</v>
      </c>
      <c r="B35" s="45" t="s">
        <v>45</v>
      </c>
      <c r="C35" s="67"/>
      <c r="D35" s="35"/>
      <c r="E35" s="67"/>
      <c r="F35" s="71"/>
      <c r="G35" s="67"/>
      <c r="H35" s="71"/>
      <c r="I35" s="67"/>
      <c r="J35" s="71"/>
      <c r="K35" s="67"/>
      <c r="L35" s="71">
        <v>22</v>
      </c>
      <c r="M35" s="68">
        <v>14</v>
      </c>
      <c r="N35" s="70"/>
      <c r="O35" s="68"/>
      <c r="P35" s="70"/>
      <c r="Q35" s="36"/>
      <c r="R35" s="37"/>
      <c r="S35" s="54">
        <f>SUM(C35:R35)</f>
        <v>36</v>
      </c>
      <c r="T35" s="52">
        <v>0</v>
      </c>
      <c r="U35" s="53">
        <f>S35-T35</f>
        <v>36</v>
      </c>
      <c r="V35" s="39">
        <v>29</v>
      </c>
      <c r="W35" s="19"/>
    </row>
    <row r="36" spans="1:30" s="18" customFormat="1" ht="33" customHeight="1">
      <c r="A36" s="42">
        <v>30</v>
      </c>
      <c r="B36" s="44" t="s">
        <v>44</v>
      </c>
      <c r="C36" s="67">
        <v>0</v>
      </c>
      <c r="D36" s="71"/>
      <c r="E36" s="67"/>
      <c r="F36" s="71"/>
      <c r="G36" s="67"/>
      <c r="H36" s="71"/>
      <c r="I36" s="67"/>
      <c r="J36" s="71"/>
      <c r="K36" s="67"/>
      <c r="L36" s="71"/>
      <c r="M36" s="68">
        <v>15</v>
      </c>
      <c r="N36" s="70"/>
      <c r="O36" s="68"/>
      <c r="P36" s="70">
        <v>21</v>
      </c>
      <c r="Q36" s="36"/>
      <c r="R36" s="37"/>
      <c r="S36" s="51">
        <f>SUM(C36:R36)</f>
        <v>36</v>
      </c>
      <c r="T36" s="52">
        <v>0</v>
      </c>
      <c r="U36" s="53">
        <f>S36-T36</f>
        <v>36</v>
      </c>
      <c r="V36" s="39">
        <v>30</v>
      </c>
      <c r="W36" s="19"/>
    </row>
    <row r="37" spans="1:30" s="18" customFormat="1" ht="33" customHeight="1">
      <c r="A37" s="39">
        <v>31</v>
      </c>
      <c r="B37" s="45" t="s">
        <v>28</v>
      </c>
      <c r="C37" s="68"/>
      <c r="D37" s="70"/>
      <c r="E37" s="68"/>
      <c r="F37" s="70"/>
      <c r="G37" s="68"/>
      <c r="H37" s="70"/>
      <c r="I37" s="68"/>
      <c r="J37" s="70"/>
      <c r="K37" s="68"/>
      <c r="L37" s="70"/>
      <c r="M37" s="68"/>
      <c r="N37" s="107"/>
      <c r="O37" s="68">
        <v>22</v>
      </c>
      <c r="P37" s="70"/>
      <c r="Q37" s="36"/>
      <c r="R37" s="37"/>
      <c r="S37" s="51">
        <f>SUM(C37:R37)</f>
        <v>22</v>
      </c>
      <c r="T37" s="52">
        <v>0</v>
      </c>
      <c r="U37" s="53">
        <f>S37-T37</f>
        <v>22</v>
      </c>
      <c r="V37" s="39">
        <v>31</v>
      </c>
      <c r="W37" s="19"/>
    </row>
    <row r="38" spans="1:30" s="18" customFormat="1" ht="33" customHeight="1">
      <c r="A38" s="39">
        <v>32</v>
      </c>
      <c r="B38" s="45" t="s">
        <v>78</v>
      </c>
      <c r="C38" s="34"/>
      <c r="D38" s="35"/>
      <c r="E38" s="67"/>
      <c r="F38" s="71"/>
      <c r="G38" s="67"/>
      <c r="H38" s="71"/>
      <c r="I38" s="67"/>
      <c r="J38" s="71"/>
      <c r="K38" s="67"/>
      <c r="L38" s="71">
        <v>10</v>
      </c>
      <c r="M38" s="68"/>
      <c r="N38" s="70"/>
      <c r="O38" s="68"/>
      <c r="P38" s="70"/>
      <c r="Q38" s="36"/>
      <c r="R38" s="37"/>
      <c r="S38" s="54">
        <f>SUM(C38:R38)</f>
        <v>10</v>
      </c>
      <c r="T38" s="52">
        <v>0</v>
      </c>
      <c r="U38" s="53">
        <f>S38-T38</f>
        <v>10</v>
      </c>
      <c r="V38" s="39">
        <v>32</v>
      </c>
      <c r="W38" s="19"/>
    </row>
    <row r="39" spans="1:30" s="18" customFormat="1" ht="33" customHeight="1">
      <c r="A39" s="42">
        <v>33</v>
      </c>
      <c r="B39" s="47" t="s">
        <v>79</v>
      </c>
      <c r="C39" s="82"/>
      <c r="D39" s="81"/>
      <c r="E39" s="97"/>
      <c r="F39" s="102"/>
      <c r="G39" s="97"/>
      <c r="H39" s="102"/>
      <c r="I39" s="97"/>
      <c r="J39" s="102"/>
      <c r="K39" s="97"/>
      <c r="L39" s="102"/>
      <c r="M39" s="97"/>
      <c r="N39" s="115"/>
      <c r="O39" s="97">
        <v>8</v>
      </c>
      <c r="P39" s="102"/>
      <c r="Q39" s="82"/>
      <c r="R39" s="81"/>
      <c r="S39" s="60">
        <f>SUM(C39:R39)</f>
        <v>8</v>
      </c>
      <c r="T39" s="61">
        <v>0</v>
      </c>
      <c r="U39" s="62">
        <f>S39-T39</f>
        <v>8</v>
      </c>
      <c r="V39" s="39">
        <v>33</v>
      </c>
      <c r="W39" s="19"/>
    </row>
    <row r="40" spans="1:30" s="18" customFormat="1" ht="33" customHeight="1">
      <c r="A40" s="39">
        <v>34</v>
      </c>
      <c r="B40" s="45" t="s">
        <v>80</v>
      </c>
      <c r="C40" s="68"/>
      <c r="D40" s="37"/>
      <c r="E40" s="68"/>
      <c r="F40" s="70"/>
      <c r="G40" s="68"/>
      <c r="H40" s="70"/>
      <c r="I40" s="68"/>
      <c r="J40" s="70"/>
      <c r="K40" s="68"/>
      <c r="L40" s="70"/>
      <c r="M40" s="68"/>
      <c r="N40" s="107"/>
      <c r="O40" s="68">
        <v>7</v>
      </c>
      <c r="P40" s="70"/>
      <c r="Q40" s="36"/>
      <c r="R40" s="37"/>
      <c r="S40" s="54">
        <f>SUM(C40:R40)</f>
        <v>7</v>
      </c>
      <c r="T40" s="52">
        <v>0</v>
      </c>
      <c r="U40" s="53">
        <f>S40-T40</f>
        <v>7</v>
      </c>
      <c r="V40" s="39">
        <v>34</v>
      </c>
      <c r="W40" s="19"/>
    </row>
    <row r="41" spans="1:30" s="18" customFormat="1" ht="33" customHeight="1">
      <c r="A41" s="39">
        <v>35</v>
      </c>
      <c r="B41" s="45" t="s">
        <v>15</v>
      </c>
      <c r="C41" s="34"/>
      <c r="D41" s="35"/>
      <c r="E41" s="67"/>
      <c r="F41" s="71"/>
      <c r="G41" s="67"/>
      <c r="H41" s="71"/>
      <c r="I41" s="67">
        <v>0</v>
      </c>
      <c r="J41" s="71">
        <v>0</v>
      </c>
      <c r="K41" s="67"/>
      <c r="L41" s="71"/>
      <c r="M41" s="68"/>
      <c r="N41" s="70"/>
      <c r="O41" s="68"/>
      <c r="P41" s="70"/>
      <c r="Q41" s="36"/>
      <c r="R41" s="37"/>
      <c r="S41" s="54">
        <f>SUM(C41:R41)</f>
        <v>0</v>
      </c>
      <c r="T41" s="52">
        <v>0</v>
      </c>
      <c r="U41" s="53">
        <f>S41-T41</f>
        <v>0</v>
      </c>
      <c r="V41" s="39">
        <v>35</v>
      </c>
      <c r="W41" s="19"/>
    </row>
    <row r="42" spans="1:30" s="18" customFormat="1" ht="33" customHeight="1">
      <c r="A42" s="42">
        <v>36</v>
      </c>
      <c r="B42" s="44" t="s">
        <v>33</v>
      </c>
      <c r="C42" s="67"/>
      <c r="D42" s="71"/>
      <c r="E42" s="67"/>
      <c r="F42" s="71"/>
      <c r="G42" s="67">
        <v>0</v>
      </c>
      <c r="H42" s="71"/>
      <c r="I42" s="67">
        <v>0</v>
      </c>
      <c r="J42" s="71"/>
      <c r="K42" s="67"/>
      <c r="L42" s="71"/>
      <c r="M42" s="68"/>
      <c r="N42" s="70"/>
      <c r="O42" s="68"/>
      <c r="P42" s="70"/>
      <c r="Q42" s="36"/>
      <c r="R42" s="37"/>
      <c r="S42" s="51">
        <f>SUM(C42:R42)</f>
        <v>0</v>
      </c>
      <c r="T42" s="52">
        <v>0</v>
      </c>
      <c r="U42" s="53">
        <f>S42-T42</f>
        <v>0</v>
      </c>
      <c r="V42" s="39">
        <v>36</v>
      </c>
      <c r="W42" s="19"/>
    </row>
    <row r="43" spans="1:30" s="18" customFormat="1" ht="33" customHeight="1">
      <c r="A43" s="39">
        <v>37</v>
      </c>
      <c r="B43" s="45" t="s">
        <v>16</v>
      </c>
      <c r="C43" s="67"/>
      <c r="D43" s="35"/>
      <c r="E43" s="67"/>
      <c r="F43" s="71"/>
      <c r="G43" s="67"/>
      <c r="H43" s="71">
        <v>0</v>
      </c>
      <c r="I43" s="67"/>
      <c r="J43" s="71"/>
      <c r="K43" s="67"/>
      <c r="L43" s="71"/>
      <c r="M43" s="68"/>
      <c r="N43" s="70"/>
      <c r="O43" s="68"/>
      <c r="P43" s="70"/>
      <c r="Q43" s="36"/>
      <c r="R43" s="37"/>
      <c r="S43" s="51">
        <f>SUM(C43:R43)</f>
        <v>0</v>
      </c>
      <c r="T43" s="52">
        <v>0</v>
      </c>
      <c r="U43" s="53">
        <f>S43-T43</f>
        <v>0</v>
      </c>
      <c r="V43" s="39">
        <v>37</v>
      </c>
      <c r="W43" s="19"/>
    </row>
    <row r="44" spans="1:30" s="18" customFormat="1" ht="33" customHeight="1">
      <c r="A44" s="39">
        <v>38</v>
      </c>
      <c r="B44" s="45" t="s">
        <v>7</v>
      </c>
      <c r="C44" s="68"/>
      <c r="D44" s="70"/>
      <c r="E44" s="68"/>
      <c r="F44" s="70"/>
      <c r="G44" s="68"/>
      <c r="H44" s="70"/>
      <c r="I44" s="68"/>
      <c r="J44" s="70"/>
      <c r="K44" s="68"/>
      <c r="L44" s="70"/>
      <c r="M44" s="68"/>
      <c r="N44" s="107"/>
      <c r="O44" s="68"/>
      <c r="P44" s="70"/>
      <c r="Q44" s="36"/>
      <c r="R44" s="37"/>
      <c r="S44" s="51">
        <f>SUM(C44:R44)</f>
        <v>0</v>
      </c>
      <c r="T44" s="52">
        <v>0</v>
      </c>
      <c r="U44" s="53">
        <f>S44-T44</f>
        <v>0</v>
      </c>
      <c r="V44" s="39">
        <v>38</v>
      </c>
      <c r="W44" s="19"/>
    </row>
    <row r="45" spans="1:30" s="18" customFormat="1" ht="33" customHeight="1">
      <c r="A45" s="42">
        <v>39</v>
      </c>
      <c r="B45" s="45" t="s">
        <v>43</v>
      </c>
      <c r="C45" s="68"/>
      <c r="D45" s="70"/>
      <c r="E45" s="68"/>
      <c r="F45" s="70"/>
      <c r="G45" s="68"/>
      <c r="H45" s="70"/>
      <c r="I45" s="68"/>
      <c r="J45" s="70"/>
      <c r="K45" s="68"/>
      <c r="L45" s="70"/>
      <c r="M45" s="68"/>
      <c r="N45" s="107"/>
      <c r="O45" s="68"/>
      <c r="P45" s="70"/>
      <c r="Q45" s="36"/>
      <c r="R45" s="37"/>
      <c r="S45" s="54">
        <f>SUM(C45:R45)</f>
        <v>0</v>
      </c>
      <c r="T45" s="52">
        <v>0</v>
      </c>
      <c r="U45" s="53">
        <f>S45-T45</f>
        <v>0</v>
      </c>
      <c r="V45" s="39">
        <v>39</v>
      </c>
      <c r="W45" s="19"/>
    </row>
    <row r="46" spans="1:30" s="18" customFormat="1" ht="33" customHeight="1">
      <c r="A46" s="39">
        <v>40</v>
      </c>
      <c r="B46" s="45" t="s">
        <v>46</v>
      </c>
      <c r="C46" s="68"/>
      <c r="D46" s="37"/>
      <c r="E46" s="68"/>
      <c r="F46" s="70"/>
      <c r="G46" s="68"/>
      <c r="H46" s="70"/>
      <c r="I46" s="68"/>
      <c r="J46" s="70"/>
      <c r="K46" s="68"/>
      <c r="L46" s="70"/>
      <c r="M46" s="68"/>
      <c r="N46" s="107"/>
      <c r="O46" s="68"/>
      <c r="P46" s="70"/>
      <c r="Q46" s="36"/>
      <c r="R46" s="37"/>
      <c r="S46" s="54">
        <f>SUM(C46:R46)</f>
        <v>0</v>
      </c>
      <c r="T46" s="52">
        <v>0</v>
      </c>
      <c r="U46" s="53">
        <f>S46-T46</f>
        <v>0</v>
      </c>
      <c r="V46" s="39">
        <v>40</v>
      </c>
      <c r="W46" s="19"/>
    </row>
    <row r="47" spans="1:30" s="18" customFormat="1" ht="33" customHeight="1">
      <c r="A47" s="39">
        <v>41</v>
      </c>
      <c r="B47" s="45" t="s">
        <v>48</v>
      </c>
      <c r="C47" s="68"/>
      <c r="D47" s="37"/>
      <c r="E47" s="68"/>
      <c r="F47" s="70"/>
      <c r="G47" s="68"/>
      <c r="H47" s="70"/>
      <c r="I47" s="68"/>
      <c r="J47" s="70"/>
      <c r="K47" s="68"/>
      <c r="L47" s="70"/>
      <c r="M47" s="68"/>
      <c r="N47" s="107"/>
      <c r="O47" s="68"/>
      <c r="P47" s="70"/>
      <c r="Q47" s="36"/>
      <c r="R47" s="37"/>
      <c r="S47" s="54">
        <f>SUM(C47:R47)</f>
        <v>0</v>
      </c>
      <c r="T47" s="52">
        <v>0</v>
      </c>
      <c r="U47" s="53">
        <f>S47-T47</f>
        <v>0</v>
      </c>
      <c r="V47" s="39">
        <v>41</v>
      </c>
      <c r="W47" s="19"/>
      <c r="AD47" s="20"/>
    </row>
    <row r="48" spans="1:30" s="18" customFormat="1" ht="33" customHeight="1">
      <c r="A48" s="42">
        <v>42</v>
      </c>
      <c r="B48" s="45" t="s">
        <v>29</v>
      </c>
      <c r="C48" s="68"/>
      <c r="D48" s="37"/>
      <c r="E48" s="68"/>
      <c r="F48" s="70"/>
      <c r="G48" s="68"/>
      <c r="H48" s="70"/>
      <c r="I48" s="68"/>
      <c r="J48" s="70"/>
      <c r="K48" s="68"/>
      <c r="L48" s="70"/>
      <c r="M48" s="68"/>
      <c r="N48" s="107"/>
      <c r="O48" s="68"/>
      <c r="P48" s="70"/>
      <c r="Q48" s="36"/>
      <c r="R48" s="37"/>
      <c r="S48" s="54">
        <f>SUM(C48:R48)</f>
        <v>0</v>
      </c>
      <c r="T48" s="52">
        <v>0</v>
      </c>
      <c r="U48" s="53">
        <f>S48-T48</f>
        <v>0</v>
      </c>
      <c r="V48" s="39">
        <v>42</v>
      </c>
      <c r="W48" s="19"/>
    </row>
    <row r="49" spans="2:23" s="20" customFormat="1" ht="24.75" customHeight="1">
      <c r="B49" s="96" t="s">
        <v>25</v>
      </c>
      <c r="C49" s="96">
        <f t="shared" ref="C49:R49" si="0">COUNTA(C7:C48)</f>
        <v>23</v>
      </c>
      <c r="D49" s="96">
        <f t="shared" si="0"/>
        <v>21</v>
      </c>
      <c r="E49" s="96">
        <f t="shared" si="0"/>
        <v>23</v>
      </c>
      <c r="F49" s="96">
        <f t="shared" si="0"/>
        <v>21</v>
      </c>
      <c r="G49" s="96">
        <f t="shared" si="0"/>
        <v>22</v>
      </c>
      <c r="H49" s="96">
        <f t="shared" si="0"/>
        <v>20</v>
      </c>
      <c r="I49" s="96">
        <f t="shared" si="0"/>
        <v>22</v>
      </c>
      <c r="J49" s="96">
        <f t="shared" si="0"/>
        <v>22</v>
      </c>
      <c r="K49" s="96">
        <f t="shared" si="0"/>
        <v>23</v>
      </c>
      <c r="L49" s="96">
        <f t="shared" si="0"/>
        <v>27</v>
      </c>
      <c r="M49" s="96">
        <f t="shared" si="0"/>
        <v>25</v>
      </c>
      <c r="N49" s="96">
        <f t="shared" si="0"/>
        <v>19</v>
      </c>
      <c r="O49" s="101">
        <f t="shared" si="0"/>
        <v>24</v>
      </c>
      <c r="P49" s="111">
        <f t="shared" si="0"/>
        <v>12</v>
      </c>
      <c r="Q49" s="96">
        <f t="shared" si="0"/>
        <v>0</v>
      </c>
      <c r="R49" s="96">
        <f t="shared" si="0"/>
        <v>0</v>
      </c>
      <c r="S49" s="117" t="s">
        <v>34</v>
      </c>
      <c r="T49" s="117"/>
      <c r="U49" s="96">
        <f>SUM(C49:R49)</f>
        <v>304</v>
      </c>
      <c r="W49" s="21"/>
    </row>
    <row r="50" spans="2:23">
      <c r="G50" s="6"/>
      <c r="M50" s="13"/>
      <c r="N50" s="13"/>
      <c r="R50" s="14"/>
      <c r="S50" s="9"/>
      <c r="T50" s="6"/>
      <c r="U50"/>
      <c r="V50" s="5"/>
    </row>
    <row r="51" spans="2:23">
      <c r="G51" s="6"/>
      <c r="N51" s="13"/>
      <c r="S51" s="8"/>
      <c r="T51" s="9"/>
      <c r="U51" s="6"/>
      <c r="V51"/>
      <c r="W51" s="5"/>
    </row>
  </sheetData>
  <sortState ref="B7:U48">
    <sortCondition descending="1" ref="S7:S48"/>
  </sortState>
  <mergeCells count="9">
    <mergeCell ref="A2:W2"/>
    <mergeCell ref="S49:T49"/>
    <mergeCell ref="C5:D5"/>
    <mergeCell ref="E5:F5"/>
    <mergeCell ref="G5:H5"/>
    <mergeCell ref="I5:J5"/>
    <mergeCell ref="L5:N5"/>
    <mergeCell ref="O5:P5"/>
    <mergeCell ref="Q5:R5"/>
  </mergeCells>
  <printOptions horizontalCentered="1"/>
  <pageMargins left="0.39370078740157483" right="0.19685039370078741" top="0.59055118110236227" bottom="0" header="0.31496062992125984" footer="0.31496062992125984"/>
  <pageSetup paperSize="9" scale="4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F1:G1"/>
  <sheetViews>
    <sheetView zoomScale="55" zoomScaleNormal="55" workbookViewId="0">
      <selection activeCell="D13" sqref="D13"/>
    </sheetView>
  </sheetViews>
  <sheetFormatPr defaultRowHeight="14.5"/>
  <cols>
    <col min="6" max="6" width="8.7265625" style="22"/>
    <col min="7" max="7" width="8.7265625" style="23"/>
  </cols>
  <sheetData/>
  <sortState ref="F7:G47">
    <sortCondition descending="1" ref="G7:G47"/>
  </sortState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9:J10"/>
  <sheetViews>
    <sheetView workbookViewId="0">
      <selection activeCell="M15" sqref="M15"/>
    </sheetView>
  </sheetViews>
  <sheetFormatPr defaultRowHeight="14.5"/>
  <cols>
    <col min="1" max="1" width="3.26953125" customWidth="1"/>
    <col min="3" max="3" width="6.54296875" style="1" customWidth="1"/>
    <col min="4" max="6" width="9.1796875" style="4"/>
    <col min="7" max="7" width="4.453125" customWidth="1"/>
  </cols>
  <sheetData>
    <row r="9" spans="2:10">
      <c r="B9" t="s">
        <v>36</v>
      </c>
      <c r="E9" s="5" t="s">
        <v>37</v>
      </c>
      <c r="H9" s="123" t="s">
        <v>37</v>
      </c>
      <c r="I9" s="123"/>
      <c r="J9" s="123"/>
    </row>
    <row r="10" spans="2:10">
      <c r="B10">
        <v>2024</v>
      </c>
      <c r="E10" s="5" t="s">
        <v>38</v>
      </c>
      <c r="H10" t="s">
        <v>39</v>
      </c>
    </row>
  </sheetData>
  <sortState ref="C5:F25">
    <sortCondition descending="1" ref="F5:F25"/>
  </sortState>
  <mergeCells count="1">
    <mergeCell ref="H9:J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2026-03-17T16:56:50Z</cp:lastPrinted>
  <dcterms:created xsi:type="dcterms:W3CDTF">2022-05-30T16:48:00Z</dcterms:created>
  <dcterms:modified xsi:type="dcterms:W3CDTF">2026-09-29T08:18:21Z</dcterms:modified>
</cp:coreProperties>
</file>