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0" yWindow="-150" windowWidth="19420" windowHeight="7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Sheet1!$A$2:$U$54</definedName>
  </definedNames>
  <calcPr calcId="124519"/>
</workbook>
</file>

<file path=xl/calcChain.xml><?xml version="1.0" encoding="utf-8"?>
<calcChain xmlns="http://schemas.openxmlformats.org/spreadsheetml/2006/main">
  <c r="S20" i="1"/>
  <c r="T20"/>
  <c r="S13"/>
  <c r="T13"/>
  <c r="O51"/>
  <c r="P51"/>
  <c r="Q51"/>
  <c r="R51"/>
  <c r="E51"/>
  <c r="F51"/>
  <c r="S10"/>
  <c r="T10"/>
  <c r="S29"/>
  <c r="T29"/>
  <c r="S22"/>
  <c r="T22"/>
  <c r="S21"/>
  <c r="T21"/>
  <c r="S19"/>
  <c r="T19"/>
  <c r="S9"/>
  <c r="T9"/>
  <c r="S30"/>
  <c r="T30"/>
  <c r="S11"/>
  <c r="T11"/>
  <c r="S18"/>
  <c r="T18"/>
  <c r="S31"/>
  <c r="T31"/>
  <c r="S23"/>
  <c r="T23"/>
  <c r="S28"/>
  <c r="T28"/>
  <c r="S16"/>
  <c r="T16"/>
  <c r="S32"/>
  <c r="T32"/>
  <c r="S33"/>
  <c r="T33"/>
  <c r="S34"/>
  <c r="T34"/>
  <c r="S14"/>
  <c r="T14"/>
  <c r="S15"/>
  <c r="T15"/>
  <c r="S17"/>
  <c r="T17"/>
  <c r="S35"/>
  <c r="T35"/>
  <c r="S36"/>
  <c r="T36"/>
  <c r="S26"/>
  <c r="T26"/>
  <c r="S25"/>
  <c r="T25"/>
  <c r="S37"/>
  <c r="T37"/>
  <c r="S38"/>
  <c r="T38"/>
  <c r="S27"/>
  <c r="T27"/>
  <c r="S39"/>
  <c r="T39"/>
  <c r="S40"/>
  <c r="T40"/>
  <c r="S41"/>
  <c r="T41"/>
  <c r="S24"/>
  <c r="T24"/>
  <c r="S42"/>
  <c r="T42"/>
  <c r="S43"/>
  <c r="T43"/>
  <c r="S44"/>
  <c r="T44"/>
  <c r="S45"/>
  <c r="T45"/>
  <c r="S46"/>
  <c r="T46"/>
  <c r="S47"/>
  <c r="T47"/>
  <c r="S48"/>
  <c r="T48"/>
  <c r="S49"/>
  <c r="T49"/>
  <c r="S50"/>
  <c r="T50"/>
  <c r="T52"/>
  <c r="T12"/>
  <c r="S12"/>
  <c r="E54"/>
  <c r="Q54"/>
  <c r="U20" l="1"/>
  <c r="U13"/>
  <c r="Q52"/>
  <c r="E52"/>
  <c r="U12"/>
  <c r="U38"/>
  <c r="U37"/>
  <c r="U48"/>
  <c r="U44"/>
  <c r="U46"/>
  <c r="U10"/>
  <c r="U45"/>
  <c r="U43"/>
  <c r="U30"/>
  <c r="U41"/>
  <c r="U28"/>
  <c r="U19"/>
  <c r="U36"/>
  <c r="U14"/>
  <c r="U23"/>
  <c r="U15"/>
  <c r="U11"/>
  <c r="U39"/>
  <c r="U22"/>
  <c r="U47"/>
  <c r="U50"/>
  <c r="U33"/>
  <c r="U24"/>
  <c r="U25"/>
  <c r="U18"/>
  <c r="U9"/>
  <c r="U16"/>
  <c r="U42"/>
  <c r="U31"/>
  <c r="U26"/>
  <c r="U40"/>
  <c r="U49"/>
  <c r="U29"/>
  <c r="U17"/>
  <c r="U34"/>
  <c r="U35"/>
  <c r="U21"/>
  <c r="U27"/>
  <c r="G51"/>
  <c r="H51"/>
  <c r="I51"/>
  <c r="J51"/>
  <c r="K51"/>
  <c r="L51"/>
  <c r="M51"/>
  <c r="N51"/>
  <c r="D51"/>
  <c r="C51"/>
  <c r="G54"/>
  <c r="I54"/>
  <c r="K54"/>
  <c r="M54"/>
  <c r="O54"/>
  <c r="C54"/>
  <c r="T51" l="1"/>
  <c r="S51"/>
  <c r="U54"/>
  <c r="U32"/>
  <c r="G52"/>
  <c r="O52"/>
  <c r="M52"/>
  <c r="K52"/>
  <c r="I52"/>
  <c r="C52"/>
  <c r="S52" l="1"/>
  <c r="U52" s="1"/>
  <c r="U51"/>
</calcChain>
</file>

<file path=xl/sharedStrings.xml><?xml version="1.0" encoding="utf-8"?>
<sst xmlns="http://schemas.openxmlformats.org/spreadsheetml/2006/main" count="77" uniqueCount="63">
  <si>
    <t>Name</t>
  </si>
  <si>
    <t>Bernie Ackland</t>
  </si>
  <si>
    <t>Paul Wyatt</t>
  </si>
  <si>
    <t>Gary House</t>
  </si>
  <si>
    <t>Andrew Privette</t>
  </si>
  <si>
    <t>Mike Richens</t>
  </si>
  <si>
    <t>Terry Leney</t>
  </si>
  <si>
    <t>Richard Fripp</t>
  </si>
  <si>
    <t>Scott Cousins</t>
  </si>
  <si>
    <t>Joseph Shenton</t>
  </si>
  <si>
    <t>Roy Worth</t>
  </si>
  <si>
    <t>Nick Case</t>
  </si>
  <si>
    <t>No fished</t>
  </si>
  <si>
    <t>TOTAL</t>
  </si>
  <si>
    <t>Ibs</t>
  </si>
  <si>
    <t>oz</t>
  </si>
  <si>
    <t>3rd</t>
  </si>
  <si>
    <t>Steve McCabe</t>
  </si>
  <si>
    <t>Steve Ford</t>
  </si>
  <si>
    <t>Rob Dolman</t>
  </si>
  <si>
    <t>Phil Jenkins</t>
  </si>
  <si>
    <t>Paul Giles</t>
  </si>
  <si>
    <t>Paul Bishop</t>
  </si>
  <si>
    <t>Kev Breaker</t>
  </si>
  <si>
    <t>Joe Fuoco</t>
  </si>
  <si>
    <t>Jim Hayle</t>
  </si>
  <si>
    <t>Geoff Smalley</t>
  </si>
  <si>
    <t>Gary Critchell</t>
  </si>
  <si>
    <t>Dean Hodder</t>
  </si>
  <si>
    <t>Dave Greenham</t>
  </si>
  <si>
    <t>Chris Ball</t>
  </si>
  <si>
    <t>Bob Hocking</t>
  </si>
  <si>
    <t>Andy Brine</t>
  </si>
  <si>
    <t>Andy Bown</t>
  </si>
  <si>
    <t>Barry Hampshire</t>
  </si>
  <si>
    <t>1st</t>
  </si>
  <si>
    <t>2nd</t>
  </si>
  <si>
    <t>Alex Murray</t>
  </si>
  <si>
    <t>Nigel Garrett</t>
  </si>
  <si>
    <t>John McNivem</t>
  </si>
  <si>
    <t>Dean Browncey</t>
  </si>
  <si>
    <t>John Scammell</t>
  </si>
  <si>
    <t>Richard Woodsford</t>
  </si>
  <si>
    <t>John Burrows</t>
  </si>
  <si>
    <t>Xmas match</t>
  </si>
  <si>
    <t>lbs</t>
  </si>
  <si>
    <t>Nigel Alford</t>
  </si>
  <si>
    <t>Kirren Guppy</t>
  </si>
  <si>
    <t>2026 YSAA Sherborne Lake Matches  - Non-Points Competitions</t>
  </si>
  <si>
    <t>Sun Feb 8th</t>
  </si>
  <si>
    <t>Fri Aug 7th</t>
  </si>
  <si>
    <t>Sun 19th July</t>
  </si>
  <si>
    <t>Sun 8th Nov</t>
  </si>
  <si>
    <t>Sun Nov 22nd</t>
  </si>
  <si>
    <t>PM</t>
  </si>
  <si>
    <t xml:space="preserve">Fri May 29th </t>
  </si>
  <si>
    <t>Sun Feb 22nd</t>
  </si>
  <si>
    <t>22nd</t>
  </si>
  <si>
    <t>Nigel Davis</t>
  </si>
  <si>
    <t>Kim Manual</t>
  </si>
  <si>
    <t>Sun  Dec  7th</t>
  </si>
  <si>
    <t>Dan Crocker</t>
  </si>
  <si>
    <t>Steve Lovell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</si>
</sst>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3" fillId="0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Fill="1" applyAlignment="1"/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0" fontId="0" fillId="3" borderId="6" xfId="0" applyFill="1" applyBorder="1" applyAlignment="1">
      <alignment horizontal="left"/>
    </xf>
    <xf numFmtId="0" fontId="3" fillId="0" borderId="1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3" fillId="5" borderId="0" xfId="0" applyFont="1" applyFill="1" applyAlignment="1"/>
    <xf numFmtId="0" fontId="3" fillId="0" borderId="0" xfId="0" applyFont="1" applyAlignment="1"/>
    <xf numFmtId="0" fontId="3" fillId="6" borderId="0" xfId="0" applyFont="1" applyFill="1" applyAlignment="1"/>
    <xf numFmtId="0" fontId="3" fillId="4" borderId="0" xfId="0" applyFont="1" applyFill="1" applyAlignment="1"/>
    <xf numFmtId="0" fontId="3" fillId="0" borderId="0" xfId="0" applyFont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Alignment="1"/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7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64" fontId="3" fillId="7" borderId="0" xfId="0" applyNumberFormat="1" applyFont="1" applyFill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11" xfId="0" applyFont="1" applyBorder="1"/>
    <xf numFmtId="0" fontId="5" fillId="0" borderId="12" xfId="0" applyFont="1" applyBorder="1"/>
    <xf numFmtId="0" fontId="3" fillId="3" borderId="17" xfId="0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7" fillId="3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  <color rgb="FFFFFF66"/>
      <color rgb="FFFFFF99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6"/>
  <sheetViews>
    <sheetView tabSelected="1" topLeftCell="A2" zoomScale="40" zoomScaleNormal="40" workbookViewId="0">
      <selection activeCell="AG9" sqref="AG9"/>
    </sheetView>
  </sheetViews>
  <sheetFormatPr defaultRowHeight="14.5"/>
  <cols>
    <col min="1" max="1" width="9.1796875" customWidth="1"/>
    <col min="2" max="2" width="26" style="1" customWidth="1"/>
    <col min="3" max="6" width="7.81640625" customWidth="1"/>
    <col min="7" max="10" width="7.81640625" style="4" customWidth="1"/>
    <col min="11" max="12" width="7.81640625" customWidth="1"/>
    <col min="13" max="14" width="7.81640625" style="8" customWidth="1"/>
    <col min="15" max="16" width="6.7265625" style="8" customWidth="1"/>
    <col min="17" max="17" width="8.81640625" style="8" customWidth="1"/>
    <col min="18" max="18" width="7" style="8" customWidth="1"/>
    <col min="19" max="20" width="12.453125" style="25" hidden="1" customWidth="1"/>
    <col min="21" max="21" width="13.7265625" style="28" customWidth="1"/>
    <col min="22" max="22" width="3.1796875" style="4" customWidth="1"/>
    <col min="23" max="23" width="9.1796875" hidden="1" customWidth="1"/>
  </cols>
  <sheetData>
    <row r="1" spans="1:26" ht="30.75" customHeight="1"/>
    <row r="2" spans="1:26" s="2" customFormat="1" ht="31">
      <c r="B2" s="77" t="s">
        <v>48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14"/>
    </row>
    <row r="3" spans="1:26" s="2" customFormat="1" ht="18.5" customHeight="1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2"/>
      <c r="U3" s="42"/>
      <c r="V3" s="14"/>
    </row>
    <row r="4" spans="1:26" s="2" customFormat="1" ht="20.25" customHeight="1">
      <c r="F4" s="17"/>
      <c r="G4" s="34"/>
      <c r="H4" s="35" t="s">
        <v>35</v>
      </c>
      <c r="I4" s="36"/>
      <c r="J4" s="35" t="s">
        <v>36</v>
      </c>
      <c r="K4" s="37"/>
      <c r="L4" s="35" t="s">
        <v>16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3"/>
      <c r="X4" s="23"/>
      <c r="Y4" s="26"/>
      <c r="Z4" s="14"/>
    </row>
    <row r="5" spans="1:26" s="19" customFormat="1" ht="42.5" customHeight="1">
      <c r="C5" s="64"/>
      <c r="D5" s="64"/>
      <c r="E5" s="64"/>
      <c r="F5" s="64"/>
      <c r="G5" s="76" t="s">
        <v>54</v>
      </c>
      <c r="H5" s="76"/>
      <c r="I5" s="76" t="s">
        <v>54</v>
      </c>
      <c r="J5" s="76"/>
      <c r="K5" s="64"/>
      <c r="L5" s="64"/>
      <c r="M5" s="64"/>
      <c r="N5" s="64"/>
      <c r="O5" s="64" t="s">
        <v>44</v>
      </c>
      <c r="P5" s="64"/>
      <c r="Q5" s="24"/>
      <c r="R5" s="24"/>
      <c r="S5" s="27"/>
    </row>
    <row r="6" spans="1:26" s="21" customFormat="1" ht="22.5" customHeight="1">
      <c r="B6" s="73" t="s">
        <v>0</v>
      </c>
      <c r="C6" s="59" t="s">
        <v>49</v>
      </c>
      <c r="D6" s="60"/>
      <c r="E6" s="59" t="s">
        <v>56</v>
      </c>
      <c r="F6" s="60"/>
      <c r="G6" s="59" t="s">
        <v>55</v>
      </c>
      <c r="H6" s="65"/>
      <c r="I6" s="59" t="s">
        <v>51</v>
      </c>
      <c r="J6" s="65"/>
      <c r="K6" s="59" t="s">
        <v>50</v>
      </c>
      <c r="L6" s="60"/>
      <c r="M6" s="59" t="s">
        <v>52</v>
      </c>
      <c r="N6" s="60"/>
      <c r="O6" s="63" t="s">
        <v>53</v>
      </c>
      <c r="P6" s="63"/>
      <c r="Q6" s="59" t="s">
        <v>60</v>
      </c>
      <c r="R6" s="60"/>
      <c r="S6" s="40"/>
      <c r="T6" s="40"/>
      <c r="U6" s="70" t="s">
        <v>13</v>
      </c>
      <c r="V6" s="13"/>
    </row>
    <row r="7" spans="1:26" s="5" customFormat="1" ht="18.5" customHeight="1">
      <c r="B7" s="74"/>
      <c r="C7" s="61"/>
      <c r="D7" s="62"/>
      <c r="E7" s="78" t="s">
        <v>57</v>
      </c>
      <c r="F7" s="79"/>
      <c r="G7" s="66"/>
      <c r="H7" s="67"/>
      <c r="I7" s="66"/>
      <c r="J7" s="67"/>
      <c r="K7" s="61"/>
      <c r="L7" s="62"/>
      <c r="M7" s="61"/>
      <c r="N7" s="62"/>
      <c r="O7" s="63"/>
      <c r="P7" s="63"/>
      <c r="Q7" s="61"/>
      <c r="R7" s="62"/>
      <c r="S7" s="41"/>
      <c r="T7" s="41"/>
      <c r="U7" s="71"/>
      <c r="V7" s="20"/>
    </row>
    <row r="8" spans="1:26" s="5" customFormat="1" ht="20.25" customHeight="1">
      <c r="B8" s="75"/>
      <c r="C8" s="43" t="s">
        <v>14</v>
      </c>
      <c r="D8" s="43" t="s">
        <v>15</v>
      </c>
      <c r="E8" s="43" t="s">
        <v>14</v>
      </c>
      <c r="F8" s="43" t="s">
        <v>15</v>
      </c>
      <c r="G8" s="43" t="s">
        <v>14</v>
      </c>
      <c r="H8" s="43" t="s">
        <v>15</v>
      </c>
      <c r="I8" s="43" t="s">
        <v>14</v>
      </c>
      <c r="J8" s="43" t="s">
        <v>15</v>
      </c>
      <c r="K8" s="43" t="s">
        <v>14</v>
      </c>
      <c r="L8" s="43" t="s">
        <v>15</v>
      </c>
      <c r="M8" s="43" t="s">
        <v>14</v>
      </c>
      <c r="N8" s="43" t="s">
        <v>15</v>
      </c>
      <c r="O8" s="43" t="s">
        <v>14</v>
      </c>
      <c r="P8" s="43" t="s">
        <v>15</v>
      </c>
      <c r="Q8" s="44" t="s">
        <v>45</v>
      </c>
      <c r="R8" s="44" t="s">
        <v>15</v>
      </c>
      <c r="S8" s="41"/>
      <c r="T8" s="41"/>
      <c r="U8" s="72"/>
      <c r="V8" s="20"/>
    </row>
    <row r="9" spans="1:26" s="5" customFormat="1" ht="24" customHeight="1">
      <c r="A9" s="38">
        <v>1</v>
      </c>
      <c r="B9" s="6" t="s">
        <v>8</v>
      </c>
      <c r="C9" s="10">
        <v>0</v>
      </c>
      <c r="D9" s="10">
        <v>0</v>
      </c>
      <c r="E9" s="11">
        <v>0</v>
      </c>
      <c r="F9" s="11">
        <v>0</v>
      </c>
      <c r="G9" s="10">
        <v>0</v>
      </c>
      <c r="H9" s="10">
        <v>0</v>
      </c>
      <c r="I9" s="80">
        <v>31</v>
      </c>
      <c r="J9" s="80">
        <v>8</v>
      </c>
      <c r="K9" s="10"/>
      <c r="L9" s="10"/>
      <c r="M9" s="11"/>
      <c r="N9" s="11"/>
      <c r="O9" s="10"/>
      <c r="P9" s="10"/>
      <c r="Q9" s="11"/>
      <c r="R9" s="11"/>
      <c r="S9" s="39">
        <f>C9+E9+G9+I9+K9+M9+O9+Q9</f>
        <v>31</v>
      </c>
      <c r="T9" s="39">
        <f>(D9+F9+H9+J9+L9+N9+P9+R9)/16</f>
        <v>0.5</v>
      </c>
      <c r="U9" s="33">
        <f>S9+T9</f>
        <v>31.5</v>
      </c>
      <c r="V9" s="4"/>
    </row>
    <row r="10" spans="1:26" s="5" customFormat="1" ht="24" customHeight="1">
      <c r="A10" s="38">
        <v>2</v>
      </c>
      <c r="B10" s="6" t="s">
        <v>46</v>
      </c>
      <c r="C10" s="52">
        <v>0</v>
      </c>
      <c r="D10" s="52">
        <v>8</v>
      </c>
      <c r="E10" s="51">
        <v>26</v>
      </c>
      <c r="F10" s="51">
        <v>0</v>
      </c>
      <c r="G10" s="81">
        <v>0</v>
      </c>
      <c r="H10" s="81">
        <v>9</v>
      </c>
      <c r="I10" s="11">
        <v>1</v>
      </c>
      <c r="J10" s="11">
        <v>4</v>
      </c>
      <c r="K10" s="10"/>
      <c r="L10" s="10"/>
      <c r="M10" s="11"/>
      <c r="N10" s="11"/>
      <c r="O10" s="10"/>
      <c r="P10" s="10"/>
      <c r="Q10" s="11"/>
      <c r="R10" s="11"/>
      <c r="S10" s="39">
        <f>C10+E10+G10+I10+K10+M10+O10+Q10</f>
        <v>27</v>
      </c>
      <c r="T10" s="39">
        <f>(D10+F10+H10+J10+L10+N10+P10+R10)/16</f>
        <v>1.3125</v>
      </c>
      <c r="U10" s="33">
        <f>S10+T10</f>
        <v>28.3125</v>
      </c>
      <c r="V10" s="4"/>
    </row>
    <row r="11" spans="1:26" s="5" customFormat="1" ht="24" customHeight="1">
      <c r="A11" s="38">
        <v>3</v>
      </c>
      <c r="B11" s="6" t="s">
        <v>31</v>
      </c>
      <c r="C11" s="10">
        <v>0</v>
      </c>
      <c r="D11" s="10">
        <v>0</v>
      </c>
      <c r="E11" s="52">
        <v>23</v>
      </c>
      <c r="F11" s="52">
        <v>12</v>
      </c>
      <c r="G11" s="10">
        <v>0</v>
      </c>
      <c r="H11" s="10">
        <v>0</v>
      </c>
      <c r="I11" s="11"/>
      <c r="J11" s="11"/>
      <c r="K11" s="10"/>
      <c r="L11" s="10"/>
      <c r="M11" s="11"/>
      <c r="N11" s="11"/>
      <c r="O11" s="10"/>
      <c r="P11" s="10"/>
      <c r="Q11" s="11"/>
      <c r="R11" s="11"/>
      <c r="S11" s="39">
        <f>C11+E11+G11+I11+K11+M11+O11+Q11</f>
        <v>23</v>
      </c>
      <c r="T11" s="39">
        <f>(D11+F11+H11+J11+L11+N11+P11+R11)/16</f>
        <v>0.75</v>
      </c>
      <c r="U11" s="33">
        <f>S11+T11</f>
        <v>23.75</v>
      </c>
      <c r="V11" s="4"/>
    </row>
    <row r="12" spans="1:26" s="5" customFormat="1" ht="24" customHeight="1">
      <c r="A12" s="38">
        <v>4</v>
      </c>
      <c r="B12" s="6" t="s">
        <v>32</v>
      </c>
      <c r="C12" s="51">
        <v>3</v>
      </c>
      <c r="D12" s="51">
        <v>8</v>
      </c>
      <c r="E12" s="11">
        <v>1</v>
      </c>
      <c r="F12" s="11">
        <v>6</v>
      </c>
      <c r="G12" s="10"/>
      <c r="H12" s="10"/>
      <c r="I12" s="52">
        <v>4</v>
      </c>
      <c r="J12" s="52">
        <v>12</v>
      </c>
      <c r="K12" s="10"/>
      <c r="L12" s="10"/>
      <c r="M12" s="11"/>
      <c r="N12" s="11"/>
      <c r="O12" s="10"/>
      <c r="P12" s="10"/>
      <c r="Q12" s="11"/>
      <c r="R12" s="11"/>
      <c r="S12" s="39">
        <f>C12+E12+G12+I12+K12+M12+O12+Q12</f>
        <v>8</v>
      </c>
      <c r="T12" s="39">
        <f>(D12+F12+H12+J12+L12+N12+P12+R12)/16</f>
        <v>1.625</v>
      </c>
      <c r="U12" s="33">
        <f>S12+T12</f>
        <v>9.625</v>
      </c>
      <c r="V12" s="4"/>
    </row>
    <row r="13" spans="1:26" s="5" customFormat="1" ht="24" customHeight="1">
      <c r="A13" s="38">
        <v>5</v>
      </c>
      <c r="B13" s="6" t="s">
        <v>59</v>
      </c>
      <c r="C13" s="10"/>
      <c r="D13" s="10"/>
      <c r="E13" s="53">
        <v>9</v>
      </c>
      <c r="F13" s="53">
        <v>8</v>
      </c>
      <c r="G13" s="10"/>
      <c r="H13" s="10"/>
      <c r="I13" s="11"/>
      <c r="J13" s="11"/>
      <c r="K13" s="10"/>
      <c r="L13" s="10"/>
      <c r="M13" s="11"/>
      <c r="N13" s="11"/>
      <c r="O13" s="10"/>
      <c r="P13" s="10"/>
      <c r="Q13" s="11"/>
      <c r="R13" s="11"/>
      <c r="S13" s="39">
        <f>C13+E13+G13+I13+K13+M13+O13+Q13</f>
        <v>9</v>
      </c>
      <c r="T13" s="39">
        <f>(D13+F13+H13+J13+L13+N13+P13+R13)/16</f>
        <v>0.5</v>
      </c>
      <c r="U13" s="33">
        <f>S13+T13</f>
        <v>9.5</v>
      </c>
      <c r="V13" s="4"/>
    </row>
    <row r="14" spans="1:26" s="5" customFormat="1" ht="24" customHeight="1">
      <c r="A14" s="38">
        <v>6</v>
      </c>
      <c r="B14" s="6" t="s">
        <v>29</v>
      </c>
      <c r="C14" s="10">
        <v>0</v>
      </c>
      <c r="D14" s="10">
        <v>0</v>
      </c>
      <c r="E14" s="11">
        <v>7</v>
      </c>
      <c r="F14" s="11">
        <v>0</v>
      </c>
      <c r="G14" s="10"/>
      <c r="H14" s="10"/>
      <c r="I14" s="11"/>
      <c r="J14" s="11"/>
      <c r="K14" s="10"/>
      <c r="L14" s="10"/>
      <c r="M14" s="11"/>
      <c r="N14" s="11"/>
      <c r="O14" s="10"/>
      <c r="P14" s="10"/>
      <c r="Q14" s="11"/>
      <c r="R14" s="11"/>
      <c r="S14" s="39">
        <f>C14+E14+G14+I14+K14+M14+O14+Q14</f>
        <v>7</v>
      </c>
      <c r="T14" s="39">
        <f>(D14+F14+H14+J14+L14+N14+P14+R14)/16</f>
        <v>0</v>
      </c>
      <c r="U14" s="33">
        <f>S14+T14</f>
        <v>7</v>
      </c>
      <c r="V14" s="4"/>
    </row>
    <row r="15" spans="1:26" s="5" customFormat="1" ht="24" customHeight="1">
      <c r="A15" s="38">
        <v>7</v>
      </c>
      <c r="B15" s="6" t="s">
        <v>27</v>
      </c>
      <c r="C15" s="10">
        <v>0</v>
      </c>
      <c r="D15" s="10">
        <v>0</v>
      </c>
      <c r="E15" s="11">
        <v>3</v>
      </c>
      <c r="F15" s="11">
        <v>13</v>
      </c>
      <c r="G15" s="10">
        <v>1</v>
      </c>
      <c r="H15" s="10">
        <v>0</v>
      </c>
      <c r="I15" s="11">
        <v>0</v>
      </c>
      <c r="J15" s="11">
        <v>7</v>
      </c>
      <c r="K15" s="10"/>
      <c r="L15" s="10"/>
      <c r="M15" s="11"/>
      <c r="N15" s="11"/>
      <c r="O15" s="10"/>
      <c r="P15" s="10"/>
      <c r="Q15" s="11"/>
      <c r="R15" s="11"/>
      <c r="S15" s="39">
        <f>C15+E15+G15+I15+K15+M15+O15+Q15</f>
        <v>4</v>
      </c>
      <c r="T15" s="39">
        <f>(D15+F15+H15+J15+L15+N15+P15+R15)/16</f>
        <v>1.25</v>
      </c>
      <c r="U15" s="33">
        <f>S15+T15</f>
        <v>5.25</v>
      </c>
      <c r="V15" s="13"/>
    </row>
    <row r="16" spans="1:26" s="5" customFormat="1" ht="24" customHeight="1">
      <c r="A16" s="38">
        <v>8</v>
      </c>
      <c r="B16" s="6" t="s">
        <v>19</v>
      </c>
      <c r="C16" s="10">
        <v>0</v>
      </c>
      <c r="D16" s="10">
        <v>0</v>
      </c>
      <c r="E16" s="11">
        <v>4</v>
      </c>
      <c r="F16" s="11">
        <v>0</v>
      </c>
      <c r="G16" s="10">
        <v>0</v>
      </c>
      <c r="H16" s="10">
        <v>0</v>
      </c>
      <c r="I16" s="11">
        <v>1</v>
      </c>
      <c r="J16" s="11">
        <v>3</v>
      </c>
      <c r="K16" s="10"/>
      <c r="L16" s="10"/>
      <c r="M16" s="11"/>
      <c r="N16" s="11"/>
      <c r="O16" s="10"/>
      <c r="P16" s="10"/>
      <c r="Q16" s="11"/>
      <c r="R16" s="11"/>
      <c r="S16" s="39">
        <f>C16+E16+G16+I16+K16+M16+O16+Q16</f>
        <v>5</v>
      </c>
      <c r="T16" s="39">
        <f>(D16+F16+H16+J16+L16+N16+P16+R16)/16</f>
        <v>0.1875</v>
      </c>
      <c r="U16" s="33">
        <f>S16+T16</f>
        <v>5.1875</v>
      </c>
      <c r="V16" s="13"/>
    </row>
    <row r="17" spans="1:22" s="5" customFormat="1" ht="24" customHeight="1">
      <c r="A17" s="38">
        <v>9</v>
      </c>
      <c r="B17" s="6" t="s">
        <v>22</v>
      </c>
      <c r="C17" s="10"/>
      <c r="D17" s="10"/>
      <c r="E17" s="11">
        <v>0</v>
      </c>
      <c r="F17" s="11">
        <v>0</v>
      </c>
      <c r="G17" s="80">
        <v>4</v>
      </c>
      <c r="H17" s="80">
        <v>4</v>
      </c>
      <c r="I17" s="11"/>
      <c r="J17" s="11"/>
      <c r="K17" s="10"/>
      <c r="L17" s="10"/>
      <c r="M17" s="11"/>
      <c r="N17" s="11"/>
      <c r="O17" s="10"/>
      <c r="P17" s="10"/>
      <c r="Q17" s="11"/>
      <c r="R17" s="11"/>
      <c r="S17" s="39">
        <f>C17+E17+G17+I17+K17+M17+O17+Q17</f>
        <v>4</v>
      </c>
      <c r="T17" s="39">
        <f>(D17+F17+H17+J17+L17+N17+P17+R17)/16</f>
        <v>0.25</v>
      </c>
      <c r="U17" s="33">
        <f>S17+T17</f>
        <v>4.25</v>
      </c>
      <c r="V17" s="13"/>
    </row>
    <row r="18" spans="1:22" s="5" customFormat="1" ht="24" customHeight="1">
      <c r="A18" s="38">
        <v>10</v>
      </c>
      <c r="B18" s="6" t="s">
        <v>18</v>
      </c>
      <c r="C18" s="10">
        <v>0</v>
      </c>
      <c r="D18" s="10">
        <v>0</v>
      </c>
      <c r="E18" s="11">
        <v>3</v>
      </c>
      <c r="F18" s="11">
        <v>2</v>
      </c>
      <c r="G18" s="10">
        <v>0</v>
      </c>
      <c r="H18" s="10">
        <v>0</v>
      </c>
      <c r="I18" s="11">
        <v>0</v>
      </c>
      <c r="J18" s="11">
        <v>0</v>
      </c>
      <c r="K18" s="10"/>
      <c r="L18" s="10"/>
      <c r="M18" s="11"/>
      <c r="N18" s="11"/>
      <c r="O18" s="10"/>
      <c r="P18" s="10"/>
      <c r="Q18" s="11"/>
      <c r="R18" s="11"/>
      <c r="S18" s="39">
        <f>C18+E18+G18+I18+K18+M18+O18+Q18</f>
        <v>3</v>
      </c>
      <c r="T18" s="39">
        <f>(D18+F18+H18+J18+L18+N18+P18+R18)/16</f>
        <v>0.125</v>
      </c>
      <c r="U18" s="33">
        <f>S18+T18</f>
        <v>3.125</v>
      </c>
      <c r="V18" s="13"/>
    </row>
    <row r="19" spans="1:22" s="5" customFormat="1" ht="24" customHeight="1">
      <c r="A19" s="38">
        <v>11</v>
      </c>
      <c r="B19" s="6" t="s">
        <v>26</v>
      </c>
      <c r="C19" s="10">
        <v>0</v>
      </c>
      <c r="D19" s="10">
        <v>1</v>
      </c>
      <c r="E19" s="11">
        <v>0</v>
      </c>
      <c r="F19" s="11">
        <v>0</v>
      </c>
      <c r="G19" s="52">
        <v>3</v>
      </c>
      <c r="H19" s="52">
        <v>0</v>
      </c>
      <c r="I19" s="11"/>
      <c r="J19" s="11"/>
      <c r="K19" s="10"/>
      <c r="L19" s="10"/>
      <c r="M19" s="11"/>
      <c r="N19" s="11"/>
      <c r="O19" s="10"/>
      <c r="P19" s="10"/>
      <c r="Q19" s="11"/>
      <c r="R19" s="11"/>
      <c r="S19" s="39">
        <f>C19+E19+G19+I19+K19+M19+O19+Q19</f>
        <v>3</v>
      </c>
      <c r="T19" s="39">
        <f>(D19+F19+H19+J19+L19+N19+P19+R19)/16</f>
        <v>6.25E-2</v>
      </c>
      <c r="U19" s="33">
        <f>S19+T19</f>
        <v>3.0625</v>
      </c>
      <c r="V19" s="13"/>
    </row>
    <row r="20" spans="1:22" s="5" customFormat="1" ht="24" customHeight="1">
      <c r="A20" s="38">
        <v>12</v>
      </c>
      <c r="B20" s="6" t="s">
        <v>58</v>
      </c>
      <c r="C20" s="10"/>
      <c r="D20" s="10"/>
      <c r="E20" s="11">
        <v>2</v>
      </c>
      <c r="F20" s="11">
        <v>8</v>
      </c>
      <c r="G20" s="10"/>
      <c r="H20" s="10"/>
      <c r="I20" s="11">
        <v>0</v>
      </c>
      <c r="J20" s="11">
        <v>8</v>
      </c>
      <c r="K20" s="10"/>
      <c r="L20" s="10"/>
      <c r="M20" s="11"/>
      <c r="N20" s="11"/>
      <c r="O20" s="10"/>
      <c r="P20" s="10"/>
      <c r="Q20" s="11"/>
      <c r="R20" s="11"/>
      <c r="S20" s="39">
        <f>C20+E20+G20+I20+K20+M20+O20+Q20</f>
        <v>2</v>
      </c>
      <c r="T20" s="39">
        <f>(D20+F20+H20+J20+L20+N20+P20+R20)/16</f>
        <v>1</v>
      </c>
      <c r="U20" s="33">
        <f>S20+T20</f>
        <v>3</v>
      </c>
      <c r="V20" s="13"/>
    </row>
    <row r="21" spans="1:22" s="5" customFormat="1" ht="24" customHeight="1">
      <c r="A21" s="38">
        <v>13</v>
      </c>
      <c r="B21" s="6" t="s">
        <v>3</v>
      </c>
      <c r="C21" s="10">
        <v>0</v>
      </c>
      <c r="D21" s="10">
        <v>1</v>
      </c>
      <c r="E21" s="11">
        <v>2</v>
      </c>
      <c r="F21" s="11">
        <v>12</v>
      </c>
      <c r="G21" s="10">
        <v>0</v>
      </c>
      <c r="H21" s="10">
        <v>2</v>
      </c>
      <c r="I21" s="11"/>
      <c r="J21" s="11"/>
      <c r="K21" s="10"/>
      <c r="L21" s="10"/>
      <c r="M21" s="11"/>
      <c r="N21" s="11"/>
      <c r="O21" s="10"/>
      <c r="P21" s="10"/>
      <c r="Q21" s="11"/>
      <c r="R21" s="11"/>
      <c r="S21" s="39">
        <f>C21+E21+G21+I21+K21+M21+O21+Q21</f>
        <v>2</v>
      </c>
      <c r="T21" s="39">
        <f>(D21+F21+H21+J21+L21+N21+P21+R21)/16</f>
        <v>0.9375</v>
      </c>
      <c r="U21" s="33">
        <f>S21+T21</f>
        <v>2.9375</v>
      </c>
      <c r="V21" s="13"/>
    </row>
    <row r="22" spans="1:22" s="5" customFormat="1" ht="24" customHeight="1">
      <c r="A22" s="38">
        <v>14</v>
      </c>
      <c r="B22" s="6" t="s">
        <v>41</v>
      </c>
      <c r="C22" s="10">
        <v>0</v>
      </c>
      <c r="D22" s="10">
        <v>2</v>
      </c>
      <c r="E22" s="11">
        <v>2</v>
      </c>
      <c r="F22" s="11">
        <v>8</v>
      </c>
      <c r="G22" s="10">
        <v>0</v>
      </c>
      <c r="H22" s="10">
        <v>0</v>
      </c>
      <c r="I22" s="11">
        <v>0</v>
      </c>
      <c r="J22" s="11">
        <v>0</v>
      </c>
      <c r="K22" s="10"/>
      <c r="L22" s="10"/>
      <c r="M22" s="11"/>
      <c r="N22" s="11"/>
      <c r="O22" s="10"/>
      <c r="P22" s="10"/>
      <c r="Q22" s="11"/>
      <c r="R22" s="11"/>
      <c r="S22" s="39">
        <f>C22+E22+G22+I22+K22+M22+O22+Q22</f>
        <v>2</v>
      </c>
      <c r="T22" s="39">
        <f>(D22+F22+H22+J22+L22+N22+P22+R22)/16</f>
        <v>0.625</v>
      </c>
      <c r="U22" s="33">
        <f>S22+T22</f>
        <v>2.625</v>
      </c>
      <c r="V22" s="13"/>
    </row>
    <row r="23" spans="1:22" s="5" customFormat="1" ht="24" customHeight="1">
      <c r="A23" s="38">
        <v>15</v>
      </c>
      <c r="B23" s="6" t="s">
        <v>17</v>
      </c>
      <c r="C23" s="10">
        <v>0</v>
      </c>
      <c r="D23" s="10">
        <v>0</v>
      </c>
      <c r="E23" s="11">
        <v>0</v>
      </c>
      <c r="F23" s="11">
        <v>0</v>
      </c>
      <c r="G23" s="10"/>
      <c r="H23" s="10"/>
      <c r="I23" s="81">
        <v>2</v>
      </c>
      <c r="J23" s="81">
        <v>10</v>
      </c>
      <c r="K23" s="10"/>
      <c r="L23" s="10"/>
      <c r="M23" s="11"/>
      <c r="N23" s="11"/>
      <c r="O23" s="10"/>
      <c r="P23" s="10"/>
      <c r="Q23" s="11"/>
      <c r="R23" s="11"/>
      <c r="S23" s="39">
        <f>C23+E23+G23+I23+K23+M23+O23+Q23</f>
        <v>2</v>
      </c>
      <c r="T23" s="39">
        <f>(D23+F23+H23+J23+L23+N23+P23+R23)/16</f>
        <v>0.625</v>
      </c>
      <c r="U23" s="33">
        <f>S23+T23</f>
        <v>2.625</v>
      </c>
      <c r="V23" s="13"/>
    </row>
    <row r="24" spans="1:22" s="5" customFormat="1" ht="24" customHeight="1">
      <c r="A24" s="38">
        <v>16</v>
      </c>
      <c r="B24" s="6" t="s">
        <v>9</v>
      </c>
      <c r="C24" s="10">
        <v>0</v>
      </c>
      <c r="D24" s="10">
        <v>0</v>
      </c>
      <c r="E24" s="11">
        <v>2</v>
      </c>
      <c r="F24" s="11">
        <v>2</v>
      </c>
      <c r="G24" s="10"/>
      <c r="H24" s="10"/>
      <c r="I24" s="11"/>
      <c r="J24" s="11"/>
      <c r="K24" s="10"/>
      <c r="L24" s="10"/>
      <c r="M24" s="11"/>
      <c r="N24" s="11"/>
      <c r="O24" s="10"/>
      <c r="P24" s="10"/>
      <c r="Q24" s="11"/>
      <c r="R24" s="11"/>
      <c r="S24" s="39">
        <f>C24+E24+G24+I24+K24+M24+O24+Q24</f>
        <v>2</v>
      </c>
      <c r="T24" s="39">
        <f>(D24+F24+H24+J24+L24+N24+P24+R24)/16</f>
        <v>0.125</v>
      </c>
      <c r="U24" s="33">
        <f>S24+T24</f>
        <v>2.125</v>
      </c>
      <c r="V24" s="13"/>
    </row>
    <row r="25" spans="1:22" s="5" customFormat="1" ht="24" customHeight="1">
      <c r="A25" s="38">
        <v>17</v>
      </c>
      <c r="B25" s="6" t="s">
        <v>6</v>
      </c>
      <c r="C25" s="10"/>
      <c r="D25" s="10"/>
      <c r="E25" s="11">
        <v>2</v>
      </c>
      <c r="F25" s="11">
        <v>0</v>
      </c>
      <c r="G25" s="10"/>
      <c r="H25" s="10"/>
      <c r="I25" s="11"/>
      <c r="J25" s="11"/>
      <c r="K25" s="10"/>
      <c r="L25" s="10"/>
      <c r="M25" s="11"/>
      <c r="N25" s="11"/>
      <c r="O25" s="10"/>
      <c r="P25" s="10"/>
      <c r="Q25" s="11"/>
      <c r="R25" s="11"/>
      <c r="S25" s="39">
        <f>C25+E25+G25+I25+K25+M25+O25+Q25</f>
        <v>2</v>
      </c>
      <c r="T25" s="39">
        <f>(D25+F25+H25+J25+L25+N25+P25+R25)/16</f>
        <v>0</v>
      </c>
      <c r="U25" s="33">
        <f>S25+T25</f>
        <v>2</v>
      </c>
      <c r="V25" s="13"/>
    </row>
    <row r="26" spans="1:22" s="5" customFormat="1" ht="24" customHeight="1">
      <c r="A26" s="38">
        <v>18</v>
      </c>
      <c r="B26" s="6" t="s">
        <v>25</v>
      </c>
      <c r="C26" s="10">
        <v>0</v>
      </c>
      <c r="D26" s="10">
        <v>0</v>
      </c>
      <c r="E26" s="11">
        <v>0</v>
      </c>
      <c r="F26" s="11">
        <v>0</v>
      </c>
      <c r="G26" s="10">
        <v>0</v>
      </c>
      <c r="H26" s="10">
        <v>0</v>
      </c>
      <c r="I26" s="11">
        <v>1</v>
      </c>
      <c r="J26" s="11">
        <v>9</v>
      </c>
      <c r="K26" s="10"/>
      <c r="L26" s="10"/>
      <c r="M26" s="11"/>
      <c r="N26" s="11"/>
      <c r="O26" s="10"/>
      <c r="P26" s="10"/>
      <c r="Q26" s="11"/>
      <c r="R26" s="11"/>
      <c r="S26" s="39">
        <f>C26+E26+G26+I26+K26+M26+O26+Q26</f>
        <v>1</v>
      </c>
      <c r="T26" s="39">
        <f>(D26+F26+H26+J26+L26+N26+P26+R26)/16</f>
        <v>0.5625</v>
      </c>
      <c r="U26" s="33">
        <f>S26+T26</f>
        <v>1.5625</v>
      </c>
      <c r="V26" s="13"/>
    </row>
    <row r="27" spans="1:22" s="5" customFormat="1" ht="24" customHeight="1">
      <c r="A27" s="38">
        <v>19</v>
      </c>
      <c r="B27" s="6" t="s">
        <v>34</v>
      </c>
      <c r="C27" s="10"/>
      <c r="D27" s="10"/>
      <c r="E27" s="11"/>
      <c r="F27" s="11"/>
      <c r="G27" s="10"/>
      <c r="H27" s="10"/>
      <c r="I27" s="11">
        <v>0</v>
      </c>
      <c r="J27" s="11">
        <v>10</v>
      </c>
      <c r="K27" s="10"/>
      <c r="L27" s="10"/>
      <c r="M27" s="11"/>
      <c r="N27" s="11"/>
      <c r="O27" s="10"/>
      <c r="P27" s="10"/>
      <c r="Q27" s="11"/>
      <c r="R27" s="11"/>
      <c r="S27" s="39">
        <f>C27+E27+G27+I27+K27+M27+O27+Q27</f>
        <v>0</v>
      </c>
      <c r="T27" s="39">
        <f>(D27+F27+H27+J27+L27+N27+P27+R27)/16</f>
        <v>0.625</v>
      </c>
      <c r="U27" s="33">
        <f>S27+T27</f>
        <v>0.625</v>
      </c>
      <c r="V27" s="13"/>
    </row>
    <row r="28" spans="1:22" s="5" customFormat="1" ht="24" customHeight="1">
      <c r="A28" s="38">
        <v>20</v>
      </c>
      <c r="B28" s="6" t="s">
        <v>30</v>
      </c>
      <c r="C28" s="10"/>
      <c r="D28" s="10"/>
      <c r="E28" s="11">
        <v>0</v>
      </c>
      <c r="F28" s="11">
        <v>0</v>
      </c>
      <c r="G28" s="10"/>
      <c r="H28" s="10"/>
      <c r="I28" s="11">
        <v>0</v>
      </c>
      <c r="J28" s="11">
        <v>4</v>
      </c>
      <c r="K28" s="10"/>
      <c r="L28" s="10"/>
      <c r="M28" s="11"/>
      <c r="N28" s="11"/>
      <c r="O28" s="10"/>
      <c r="P28" s="10"/>
      <c r="Q28" s="11"/>
      <c r="R28" s="11"/>
      <c r="S28" s="39">
        <f>C28+E28+G28+I28+K28+M28+O28+Q28</f>
        <v>0</v>
      </c>
      <c r="T28" s="39">
        <f>(D28+F28+H28+J28+L28+N28+P28+R28)/16</f>
        <v>0.25</v>
      </c>
      <c r="U28" s="33">
        <f>S28+T28</f>
        <v>0.25</v>
      </c>
      <c r="V28" s="13"/>
    </row>
    <row r="29" spans="1:22" s="5" customFormat="1" ht="24" customHeight="1">
      <c r="A29" s="38">
        <v>21</v>
      </c>
      <c r="B29" s="6" t="s">
        <v>10</v>
      </c>
      <c r="C29" s="53">
        <v>0</v>
      </c>
      <c r="D29" s="53">
        <v>3</v>
      </c>
      <c r="E29" s="11"/>
      <c r="F29" s="11"/>
      <c r="G29" s="10"/>
      <c r="H29" s="10"/>
      <c r="I29" s="11"/>
      <c r="J29" s="11"/>
      <c r="K29" s="10"/>
      <c r="L29" s="10"/>
      <c r="M29" s="11"/>
      <c r="N29" s="11"/>
      <c r="O29" s="10"/>
      <c r="P29" s="10"/>
      <c r="Q29" s="11"/>
      <c r="R29" s="11"/>
      <c r="S29" s="39">
        <f>C29+E29+G29+I29+K29+M29+O29+Q29</f>
        <v>0</v>
      </c>
      <c r="T29" s="39">
        <f>(D29+F29+H29+J29+L29+N29+P29+R29)/16</f>
        <v>0.1875</v>
      </c>
      <c r="U29" s="33">
        <f>S29+T29</f>
        <v>0.1875</v>
      </c>
      <c r="V29" s="13"/>
    </row>
    <row r="30" spans="1:22" s="5" customFormat="1" ht="24" customHeight="1">
      <c r="A30" s="38">
        <v>22</v>
      </c>
      <c r="B30" s="6" t="s">
        <v>23</v>
      </c>
      <c r="C30" s="10">
        <v>0</v>
      </c>
      <c r="D30" s="10">
        <v>0</v>
      </c>
      <c r="E30" s="11">
        <v>0</v>
      </c>
      <c r="F30" s="11">
        <v>0</v>
      </c>
      <c r="G30" s="10"/>
      <c r="H30" s="10"/>
      <c r="I30" s="11"/>
      <c r="J30" s="11"/>
      <c r="K30" s="10"/>
      <c r="L30" s="10"/>
      <c r="M30" s="11"/>
      <c r="N30" s="11"/>
      <c r="O30" s="10"/>
      <c r="P30" s="10"/>
      <c r="Q30" s="11"/>
      <c r="R30" s="11"/>
      <c r="S30" s="39">
        <f>C30+E30+G30+I30+K30+M30+O30+Q30</f>
        <v>0</v>
      </c>
      <c r="T30" s="39">
        <f>(D30+F30+H30+J30+L30+N30+P30+R30)/16</f>
        <v>0</v>
      </c>
      <c r="U30" s="33">
        <f>S30+T30</f>
        <v>0</v>
      </c>
      <c r="V30" s="13"/>
    </row>
    <row r="31" spans="1:22" s="5" customFormat="1" ht="24" customHeight="1">
      <c r="A31" s="38">
        <v>23</v>
      </c>
      <c r="B31" s="9" t="s">
        <v>21</v>
      </c>
      <c r="C31" s="10"/>
      <c r="D31" s="10"/>
      <c r="E31" s="11"/>
      <c r="F31" s="11"/>
      <c r="G31" s="10"/>
      <c r="H31" s="10"/>
      <c r="I31" s="11"/>
      <c r="J31" s="11"/>
      <c r="K31" s="10"/>
      <c r="L31" s="10"/>
      <c r="M31" s="11"/>
      <c r="N31" s="11"/>
      <c r="O31" s="10"/>
      <c r="P31" s="10"/>
      <c r="Q31" s="11"/>
      <c r="R31" s="11"/>
      <c r="S31" s="39">
        <f>C31+E31+G31+I31+K31+M31+O31+Q31</f>
        <v>0</v>
      </c>
      <c r="T31" s="39">
        <f>(D31+F31+H31+J31+L31+N31+P31+R31)/16</f>
        <v>0</v>
      </c>
      <c r="U31" s="33">
        <f>S31+T31</f>
        <v>0</v>
      </c>
      <c r="V31" s="13"/>
    </row>
    <row r="32" spans="1:22" s="5" customFormat="1" ht="24" customHeight="1">
      <c r="A32" s="38">
        <v>24</v>
      </c>
      <c r="B32" s="9" t="s">
        <v>37</v>
      </c>
      <c r="C32" s="10"/>
      <c r="D32" s="10"/>
      <c r="E32" s="11"/>
      <c r="F32" s="11"/>
      <c r="G32" s="10"/>
      <c r="H32" s="10"/>
      <c r="I32" s="11"/>
      <c r="J32" s="11"/>
      <c r="K32" s="10"/>
      <c r="L32" s="10"/>
      <c r="M32" s="11"/>
      <c r="N32" s="11"/>
      <c r="O32" s="10"/>
      <c r="P32" s="10"/>
      <c r="Q32" s="11"/>
      <c r="R32" s="11"/>
      <c r="S32" s="39">
        <f>C32+E32+G32+I32+K32+M32+O32+Q32</f>
        <v>0</v>
      </c>
      <c r="T32" s="39">
        <f>(D32+F32+H32+J32+L32+N32+P32+R32)/16</f>
        <v>0</v>
      </c>
      <c r="U32" s="33">
        <f>S32+T32</f>
        <v>0</v>
      </c>
      <c r="V32" s="13"/>
    </row>
    <row r="33" spans="1:22" s="5" customFormat="1" ht="24" customHeight="1">
      <c r="A33" s="38">
        <v>25</v>
      </c>
      <c r="B33" s="9" t="s">
        <v>42</v>
      </c>
      <c r="C33" s="10">
        <v>0</v>
      </c>
      <c r="D33" s="10">
        <v>0</v>
      </c>
      <c r="E33" s="11"/>
      <c r="F33" s="11"/>
      <c r="G33" s="10"/>
      <c r="H33" s="10"/>
      <c r="I33" s="11"/>
      <c r="J33" s="11"/>
      <c r="K33" s="10"/>
      <c r="L33" s="10"/>
      <c r="M33" s="11"/>
      <c r="N33" s="11"/>
      <c r="O33" s="10"/>
      <c r="P33" s="10"/>
      <c r="Q33" s="11"/>
      <c r="R33" s="11"/>
      <c r="S33" s="39">
        <f>C33+E33+G33+I33+K33+M33+O33+Q33</f>
        <v>0</v>
      </c>
      <c r="T33" s="39">
        <f>(D33+F33+H33+J33+L33+N33+P33+R33)/16</f>
        <v>0</v>
      </c>
      <c r="U33" s="33">
        <f>S33+T33</f>
        <v>0</v>
      </c>
      <c r="V33" s="13"/>
    </row>
    <row r="34" spans="1:22" s="7" customFormat="1" ht="24" customHeight="1">
      <c r="A34" s="38">
        <v>26</v>
      </c>
      <c r="B34" s="9" t="s">
        <v>24</v>
      </c>
      <c r="C34" s="10">
        <v>0</v>
      </c>
      <c r="D34" s="10">
        <v>0</v>
      </c>
      <c r="E34" s="11">
        <v>0</v>
      </c>
      <c r="F34" s="11">
        <v>0</v>
      </c>
      <c r="G34" s="10"/>
      <c r="H34" s="10"/>
      <c r="I34" s="11"/>
      <c r="J34" s="11"/>
      <c r="K34" s="10"/>
      <c r="L34" s="10"/>
      <c r="M34" s="11"/>
      <c r="N34" s="11"/>
      <c r="O34" s="10"/>
      <c r="P34" s="10"/>
      <c r="Q34" s="11"/>
      <c r="R34" s="11"/>
      <c r="S34" s="39">
        <f>C34+E34+G34+I34+K34+M34+O34+Q34</f>
        <v>0</v>
      </c>
      <c r="T34" s="39">
        <f>(D34+F34+H34+J34+L34+N34+P34+R34)/16</f>
        <v>0</v>
      </c>
      <c r="U34" s="33">
        <f>S34+T34</f>
        <v>0</v>
      </c>
      <c r="V34" s="15"/>
    </row>
    <row r="35" spans="1:22" s="5" customFormat="1" ht="24" customHeight="1">
      <c r="A35" s="38">
        <v>27</v>
      </c>
      <c r="B35" s="6" t="s">
        <v>40</v>
      </c>
      <c r="C35" s="10"/>
      <c r="D35" s="10"/>
      <c r="E35" s="11"/>
      <c r="F35" s="11"/>
      <c r="G35" s="10"/>
      <c r="H35" s="10"/>
      <c r="I35" s="11">
        <v>0</v>
      </c>
      <c r="J35" s="11">
        <v>0</v>
      </c>
      <c r="K35" s="10"/>
      <c r="L35" s="10"/>
      <c r="M35" s="11"/>
      <c r="N35" s="11"/>
      <c r="O35" s="10"/>
      <c r="P35" s="10"/>
      <c r="Q35" s="11"/>
      <c r="R35" s="11"/>
      <c r="S35" s="39">
        <f>C35+E35+G35+I35+K35+M35+O35+Q35</f>
        <v>0</v>
      </c>
      <c r="T35" s="39">
        <f>(D35+F35+H35+J35+L35+N35+P35+R35)/16</f>
        <v>0</v>
      </c>
      <c r="U35" s="33">
        <f>S35+T35</f>
        <v>0</v>
      </c>
      <c r="V35" s="13"/>
    </row>
    <row r="36" spans="1:22" s="5" customFormat="1" ht="24" customHeight="1">
      <c r="A36" s="38">
        <v>28</v>
      </c>
      <c r="B36" s="9" t="s">
        <v>39</v>
      </c>
      <c r="C36" s="10"/>
      <c r="D36" s="10"/>
      <c r="E36" s="11"/>
      <c r="F36" s="11"/>
      <c r="G36" s="10"/>
      <c r="H36" s="10"/>
      <c r="I36" s="11"/>
      <c r="J36" s="11"/>
      <c r="K36" s="10"/>
      <c r="L36" s="10"/>
      <c r="M36" s="11"/>
      <c r="N36" s="11"/>
      <c r="O36" s="10"/>
      <c r="P36" s="10"/>
      <c r="Q36" s="11"/>
      <c r="R36" s="11"/>
      <c r="S36" s="39">
        <f>C36+E36+G36+I36+K36+M36+O36+Q36</f>
        <v>0</v>
      </c>
      <c r="T36" s="39">
        <f>(D36+F36+H36+J36+L36+N36+P36+R36)/16</f>
        <v>0</v>
      </c>
      <c r="U36" s="33">
        <f>S36+T36</f>
        <v>0</v>
      </c>
      <c r="V36" s="13"/>
    </row>
    <row r="37" spans="1:22" s="5" customFormat="1" ht="24" customHeight="1">
      <c r="A37" s="38">
        <v>29</v>
      </c>
      <c r="B37" s="6" t="s">
        <v>4</v>
      </c>
      <c r="C37" s="10"/>
      <c r="D37" s="10"/>
      <c r="E37" s="11"/>
      <c r="F37" s="11"/>
      <c r="G37" s="10"/>
      <c r="H37" s="10"/>
      <c r="I37" s="11"/>
      <c r="J37" s="11"/>
      <c r="K37" s="10"/>
      <c r="L37" s="10"/>
      <c r="M37" s="11"/>
      <c r="N37" s="11"/>
      <c r="O37" s="10"/>
      <c r="P37" s="10"/>
      <c r="Q37" s="11"/>
      <c r="R37" s="11"/>
      <c r="S37" s="39">
        <f>C37+E37+G37+I37+K37+M37+O37+Q37</f>
        <v>0</v>
      </c>
      <c r="T37" s="39">
        <f>(D37+F37+H37+J37+L37+N37+P37+R37)/16</f>
        <v>0</v>
      </c>
      <c r="U37" s="33">
        <f>S37+T37</f>
        <v>0</v>
      </c>
      <c r="V37" s="13"/>
    </row>
    <row r="38" spans="1:22" s="5" customFormat="1" ht="24" customHeight="1">
      <c r="A38" s="38">
        <v>30</v>
      </c>
      <c r="B38" s="6" t="s">
        <v>33</v>
      </c>
      <c r="C38" s="10"/>
      <c r="D38" s="10"/>
      <c r="E38" s="11"/>
      <c r="F38" s="11"/>
      <c r="G38" s="10"/>
      <c r="H38" s="10"/>
      <c r="I38" s="11"/>
      <c r="J38" s="11"/>
      <c r="K38" s="10"/>
      <c r="L38" s="10"/>
      <c r="M38" s="11"/>
      <c r="N38" s="11"/>
      <c r="O38" s="10"/>
      <c r="P38" s="10"/>
      <c r="Q38" s="11"/>
      <c r="R38" s="11"/>
      <c r="S38" s="39">
        <f>C38+E38+G38+I38+K38+M38+O38+Q38</f>
        <v>0</v>
      </c>
      <c r="T38" s="39">
        <f>(D38+F38+H38+J38+L38+N38+P38+R38)/16</f>
        <v>0</v>
      </c>
      <c r="U38" s="33">
        <f>S38+T38</f>
        <v>0</v>
      </c>
      <c r="V38" s="13"/>
    </row>
    <row r="39" spans="1:22" s="5" customFormat="1" ht="24" customHeight="1">
      <c r="A39" s="38">
        <v>31</v>
      </c>
      <c r="B39" s="9" t="s">
        <v>1</v>
      </c>
      <c r="C39" s="10"/>
      <c r="D39" s="10"/>
      <c r="E39" s="11">
        <v>0</v>
      </c>
      <c r="F39" s="11">
        <v>0</v>
      </c>
      <c r="G39" s="10"/>
      <c r="H39" s="10"/>
      <c r="I39" s="11"/>
      <c r="J39" s="11"/>
      <c r="K39" s="10"/>
      <c r="L39" s="10"/>
      <c r="M39" s="11"/>
      <c r="N39" s="11"/>
      <c r="O39" s="10"/>
      <c r="P39" s="10"/>
      <c r="Q39" s="11"/>
      <c r="R39" s="11"/>
      <c r="S39" s="39">
        <f>C39+E39+G39+I39+K39+M39+O39+Q39</f>
        <v>0</v>
      </c>
      <c r="T39" s="39">
        <f>(D39+F39+H39+J39+L39+N39+P39+R39)/16</f>
        <v>0</v>
      </c>
      <c r="U39" s="33">
        <f>S39+T39</f>
        <v>0</v>
      </c>
      <c r="V39" s="13"/>
    </row>
    <row r="40" spans="1:22" s="5" customFormat="1" ht="24" customHeight="1">
      <c r="A40" s="38">
        <v>32</v>
      </c>
      <c r="B40" s="9" t="s">
        <v>28</v>
      </c>
      <c r="C40" s="10"/>
      <c r="D40" s="10"/>
      <c r="E40" s="11"/>
      <c r="F40" s="11"/>
      <c r="G40" s="10"/>
      <c r="H40" s="10"/>
      <c r="I40" s="11"/>
      <c r="J40" s="11"/>
      <c r="K40" s="10"/>
      <c r="L40" s="10"/>
      <c r="M40" s="11"/>
      <c r="N40" s="11"/>
      <c r="O40" s="10"/>
      <c r="P40" s="10"/>
      <c r="Q40" s="11"/>
      <c r="R40" s="11"/>
      <c r="S40" s="39">
        <f>C40+E40+G40+I40+K40+M40+O40+Q40</f>
        <v>0</v>
      </c>
      <c r="T40" s="39">
        <f>(D40+F40+H40+J40+L40+N40+P40+R40)/16</f>
        <v>0</v>
      </c>
      <c r="U40" s="33">
        <f>S40+T40</f>
        <v>0</v>
      </c>
      <c r="V40" s="13"/>
    </row>
    <row r="41" spans="1:22" ht="24" customHeight="1">
      <c r="A41" s="38">
        <v>33</v>
      </c>
      <c r="B41" s="9" t="s">
        <v>43</v>
      </c>
      <c r="C41" s="10"/>
      <c r="D41" s="10"/>
      <c r="E41" s="11"/>
      <c r="F41" s="11"/>
      <c r="G41" s="10"/>
      <c r="H41" s="10"/>
      <c r="I41" s="11"/>
      <c r="J41" s="11"/>
      <c r="K41" s="10"/>
      <c r="L41" s="10"/>
      <c r="M41" s="11"/>
      <c r="N41" s="11"/>
      <c r="O41" s="10"/>
      <c r="P41" s="10"/>
      <c r="Q41" s="11"/>
      <c r="R41" s="11"/>
      <c r="S41" s="39">
        <f>C41+E41+G41+I41+K41+M41+O41+Q41</f>
        <v>0</v>
      </c>
      <c r="T41" s="39">
        <f>(D41+F41+H41+J41+L41+N41+P41+R41)/16</f>
        <v>0</v>
      </c>
      <c r="U41" s="33">
        <f>S41+T41</f>
        <v>0</v>
      </c>
    </row>
    <row r="42" spans="1:22" ht="24" customHeight="1">
      <c r="A42" s="38">
        <v>34</v>
      </c>
      <c r="B42" s="9" t="s">
        <v>5</v>
      </c>
      <c r="C42" s="10"/>
      <c r="D42" s="10"/>
      <c r="E42" s="11"/>
      <c r="F42" s="11"/>
      <c r="G42" s="10"/>
      <c r="H42" s="10"/>
      <c r="I42" s="11"/>
      <c r="J42" s="11"/>
      <c r="K42" s="10"/>
      <c r="L42" s="10"/>
      <c r="M42" s="11"/>
      <c r="N42" s="11"/>
      <c r="O42" s="10"/>
      <c r="P42" s="10"/>
      <c r="Q42" s="11"/>
      <c r="R42" s="11"/>
      <c r="S42" s="39">
        <f>C42+E42+G42+I42+K42+M42+O42+Q42</f>
        <v>0</v>
      </c>
      <c r="T42" s="39">
        <f>(D42+F42+H42+J42+L42+N42+P42+R42)/16</f>
        <v>0</v>
      </c>
      <c r="U42" s="33">
        <f>S42+T42</f>
        <v>0</v>
      </c>
    </row>
    <row r="43" spans="1:22" ht="24" customHeight="1">
      <c r="A43" s="38">
        <v>35</v>
      </c>
      <c r="B43" s="9" t="s">
        <v>11</v>
      </c>
      <c r="C43" s="10"/>
      <c r="D43" s="10"/>
      <c r="E43" s="11"/>
      <c r="F43" s="11"/>
      <c r="G43" s="10"/>
      <c r="H43" s="10"/>
      <c r="I43" s="11"/>
      <c r="J43" s="11"/>
      <c r="K43" s="10"/>
      <c r="L43" s="10"/>
      <c r="M43" s="11"/>
      <c r="N43" s="11"/>
      <c r="O43" s="10"/>
      <c r="P43" s="10"/>
      <c r="Q43" s="11"/>
      <c r="R43" s="11"/>
      <c r="S43" s="39">
        <f>C43+E43+G43+I43+K43+M43+O43+Q43</f>
        <v>0</v>
      </c>
      <c r="T43" s="39">
        <f>(D43+F43+H43+J43+L43+N43+P43+R43)/16</f>
        <v>0</v>
      </c>
      <c r="U43" s="33">
        <f>S43+T43</f>
        <v>0</v>
      </c>
    </row>
    <row r="44" spans="1:22" ht="24" customHeight="1">
      <c r="A44" s="38">
        <v>36</v>
      </c>
      <c r="B44" s="9" t="s">
        <v>38</v>
      </c>
      <c r="C44" s="10"/>
      <c r="D44" s="10"/>
      <c r="E44" s="11"/>
      <c r="F44" s="11"/>
      <c r="G44" s="10"/>
      <c r="H44" s="10"/>
      <c r="I44" s="11"/>
      <c r="J44" s="11"/>
      <c r="K44" s="10"/>
      <c r="L44" s="10"/>
      <c r="M44" s="11"/>
      <c r="N44" s="11"/>
      <c r="O44" s="10"/>
      <c r="P44" s="10"/>
      <c r="Q44" s="11"/>
      <c r="R44" s="11"/>
      <c r="S44" s="39">
        <f>C44+E44+G44+I44+K44+M44+O44+Q44</f>
        <v>0</v>
      </c>
      <c r="T44" s="39">
        <f>(D44+F44+H44+J44+L44+N44+P44+R44)/16</f>
        <v>0</v>
      </c>
      <c r="U44" s="33">
        <f>S44+T44</f>
        <v>0</v>
      </c>
    </row>
    <row r="45" spans="1:22" ht="24" customHeight="1">
      <c r="A45" s="38">
        <v>37</v>
      </c>
      <c r="B45" s="9" t="s">
        <v>2</v>
      </c>
      <c r="C45" s="10"/>
      <c r="D45" s="10"/>
      <c r="E45" s="11"/>
      <c r="F45" s="11"/>
      <c r="G45" s="10"/>
      <c r="H45" s="10"/>
      <c r="I45" s="11"/>
      <c r="J45" s="11"/>
      <c r="K45" s="10"/>
      <c r="L45" s="10"/>
      <c r="M45" s="11"/>
      <c r="N45" s="11"/>
      <c r="O45" s="10"/>
      <c r="P45" s="10"/>
      <c r="Q45" s="11"/>
      <c r="R45" s="11"/>
      <c r="S45" s="39">
        <f>C45+E45+G45+I45+K45+M45+O45+Q45</f>
        <v>0</v>
      </c>
      <c r="T45" s="39">
        <f>(D45+F45+H45+J45+L45+N45+P45+R45)/16</f>
        <v>0</v>
      </c>
      <c r="U45" s="33">
        <f>S45+T45</f>
        <v>0</v>
      </c>
    </row>
    <row r="46" spans="1:22" ht="24" customHeight="1">
      <c r="A46" s="38">
        <v>38</v>
      </c>
      <c r="B46" s="9" t="s">
        <v>47</v>
      </c>
      <c r="C46" s="10">
        <v>0</v>
      </c>
      <c r="D46" s="10">
        <v>0</v>
      </c>
      <c r="E46" s="11"/>
      <c r="F46" s="11"/>
      <c r="G46" s="10"/>
      <c r="H46" s="10"/>
      <c r="I46" s="11"/>
      <c r="J46" s="11"/>
      <c r="K46" s="10"/>
      <c r="L46" s="10"/>
      <c r="M46" s="11"/>
      <c r="N46" s="11"/>
      <c r="O46" s="10"/>
      <c r="P46" s="10"/>
      <c r="Q46" s="11"/>
      <c r="R46" s="11"/>
      <c r="S46" s="39">
        <f>C46+E46+G46+I46+K46+M46+O46+Q46</f>
        <v>0</v>
      </c>
      <c r="T46" s="39">
        <f>(D46+F46+H46+J46+L46+N46+P46+R46)/16</f>
        <v>0</v>
      </c>
      <c r="U46" s="33">
        <f>S46+T46</f>
        <v>0</v>
      </c>
    </row>
    <row r="47" spans="1:22" ht="24" customHeight="1">
      <c r="A47" s="38">
        <v>39</v>
      </c>
      <c r="B47" s="9" t="s">
        <v>20</v>
      </c>
      <c r="C47" s="10"/>
      <c r="D47" s="10"/>
      <c r="E47" s="11"/>
      <c r="F47" s="11"/>
      <c r="G47" s="10"/>
      <c r="H47" s="10"/>
      <c r="I47" s="11"/>
      <c r="J47" s="11"/>
      <c r="K47" s="10"/>
      <c r="L47" s="10"/>
      <c r="M47" s="11"/>
      <c r="N47" s="11"/>
      <c r="O47" s="10"/>
      <c r="P47" s="10"/>
      <c r="Q47" s="11"/>
      <c r="R47" s="11"/>
      <c r="S47" s="39">
        <f>C47+E47+G47+I47+K47+M47+O47+Q47</f>
        <v>0</v>
      </c>
      <c r="T47" s="39">
        <f>(D47+F47+H47+J47+L47+N47+P47+R47)/16</f>
        <v>0</v>
      </c>
      <c r="U47" s="33">
        <f>S47+T47</f>
        <v>0</v>
      </c>
    </row>
    <row r="48" spans="1:22" ht="24" customHeight="1">
      <c r="A48" s="38">
        <v>40</v>
      </c>
      <c r="B48" s="9" t="s">
        <v>7</v>
      </c>
      <c r="C48" s="10"/>
      <c r="D48" s="10"/>
      <c r="E48" s="11"/>
      <c r="F48" s="11"/>
      <c r="G48" s="10"/>
      <c r="H48" s="10"/>
      <c r="I48" s="11"/>
      <c r="J48" s="11"/>
      <c r="K48" s="10"/>
      <c r="L48" s="10"/>
      <c r="M48" s="11"/>
      <c r="N48" s="11"/>
      <c r="O48" s="10"/>
      <c r="P48" s="10"/>
      <c r="Q48" s="11"/>
      <c r="R48" s="11"/>
      <c r="S48" s="39">
        <f>C48+E48+G48+I48+K48+M48+O48+Q48</f>
        <v>0</v>
      </c>
      <c r="T48" s="39">
        <f>(D48+F48+H48+J48+L48+N48+P48+R48)/16</f>
        <v>0</v>
      </c>
      <c r="U48" s="33">
        <f>S48+T48</f>
        <v>0</v>
      </c>
    </row>
    <row r="49" spans="1:22" ht="24" customHeight="1">
      <c r="A49" s="38">
        <v>41</v>
      </c>
      <c r="B49" s="9" t="s">
        <v>61</v>
      </c>
      <c r="C49" s="10"/>
      <c r="D49" s="10"/>
      <c r="E49" s="11"/>
      <c r="F49" s="11"/>
      <c r="G49" s="10">
        <v>0</v>
      </c>
      <c r="H49" s="10">
        <v>0</v>
      </c>
      <c r="I49" s="11"/>
      <c r="J49" s="11"/>
      <c r="K49" s="10"/>
      <c r="L49" s="10"/>
      <c r="M49" s="11"/>
      <c r="N49" s="11"/>
      <c r="O49" s="10"/>
      <c r="P49" s="10"/>
      <c r="Q49" s="11"/>
      <c r="R49" s="11"/>
      <c r="S49" s="39">
        <f>C49+E49+G49+I49+K49+M49+O49+Q49</f>
        <v>0</v>
      </c>
      <c r="T49" s="39">
        <f>(D49+F49+H49+J49+L49+N49+P49+R49)/16</f>
        <v>0</v>
      </c>
      <c r="U49" s="33">
        <f>S49+T49</f>
        <v>0</v>
      </c>
    </row>
    <row r="50" spans="1:22" s="12" customFormat="1" ht="24" customHeight="1">
      <c r="A50" s="38">
        <v>42</v>
      </c>
      <c r="B50" s="18" t="s">
        <v>62</v>
      </c>
      <c r="C50" s="10"/>
      <c r="D50" s="10"/>
      <c r="E50" s="11"/>
      <c r="F50" s="11"/>
      <c r="G50" s="10">
        <v>0</v>
      </c>
      <c r="H50" s="10">
        <v>0</v>
      </c>
      <c r="I50" s="11"/>
      <c r="J50" s="11"/>
      <c r="K50" s="10"/>
      <c r="L50" s="10"/>
      <c r="M50" s="11"/>
      <c r="N50" s="11"/>
      <c r="O50" s="10"/>
      <c r="P50" s="10"/>
      <c r="Q50" s="11"/>
      <c r="R50" s="11"/>
      <c r="S50" s="39">
        <f>C50+E50+G50+I50+K50+M50+O50+Q50</f>
        <v>0</v>
      </c>
      <c r="T50" s="39">
        <f>(D50+F50+H50+J50+L50+N50+P50+R50)/16</f>
        <v>0</v>
      </c>
      <c r="U50" s="33">
        <f>S50+T50</f>
        <v>0</v>
      </c>
      <c r="V50" s="16"/>
    </row>
    <row r="51" spans="1:22" s="12" customFormat="1" ht="24" hidden="1" customHeight="1">
      <c r="B51" s="30"/>
      <c r="C51" s="31">
        <f>SUM(C9:C50)</f>
        <v>3</v>
      </c>
      <c r="D51" s="32">
        <f>SUM(D9:D50)/16</f>
        <v>1.4375</v>
      </c>
      <c r="E51" s="31">
        <f>SUM(E9:E50)</f>
        <v>86</v>
      </c>
      <c r="F51" s="32">
        <f>SUM(F9:F50)/16</f>
        <v>4.4375</v>
      </c>
      <c r="G51" s="31">
        <f>SUM(G9:G50)</f>
        <v>8</v>
      </c>
      <c r="H51" s="32">
        <f>SUM(H9:H50)/16</f>
        <v>0.9375</v>
      </c>
      <c r="I51" s="31">
        <f>SUM(I9:I50)</f>
        <v>40</v>
      </c>
      <c r="J51" s="32">
        <f>SUM(J9:J50)/16</f>
        <v>4.6875</v>
      </c>
      <c r="K51" s="31">
        <f>SUM(K9:K50)</f>
        <v>0</v>
      </c>
      <c r="L51" s="32">
        <f>SUM(L9:L50)/16</f>
        <v>0</v>
      </c>
      <c r="M51" s="31">
        <f>SUM(M9:M50)</f>
        <v>0</v>
      </c>
      <c r="N51" s="32">
        <f>SUM(N9:N50)/16</f>
        <v>0</v>
      </c>
      <c r="O51" s="31">
        <f t="shared" ref="O51" si="0">SUM(O9:O50)</f>
        <v>0</v>
      </c>
      <c r="P51" s="32">
        <f t="shared" ref="P51" si="1">SUM(P9:P50)/16</f>
        <v>0</v>
      </c>
      <c r="Q51" s="31">
        <f t="shared" ref="Q51" si="2">SUM(Q9:Q50)</f>
        <v>0</v>
      </c>
      <c r="R51" s="32">
        <f t="shared" ref="R51" si="3">SUM(R9:R50)/16</f>
        <v>0</v>
      </c>
      <c r="S51" s="39">
        <f t="shared" ref="S51:S52" si="4">C51+E51+G51+I51+K51+M51+O51+Q51</f>
        <v>137</v>
      </c>
      <c r="T51" s="39">
        <f t="shared" ref="T51:T52" si="5">(D51+F51+H51+J51+L51+N51+P51+R51)/16</f>
        <v>0.71875</v>
      </c>
      <c r="U51" s="46">
        <f t="shared" ref="U51:U52" si="6">S51+T51</f>
        <v>137.71875</v>
      </c>
      <c r="V51" s="16"/>
    </row>
    <row r="52" spans="1:22" ht="24" customHeight="1">
      <c r="B52" s="29"/>
      <c r="C52" s="55">
        <f>C51+D51</f>
        <v>4.4375</v>
      </c>
      <c r="D52" s="56"/>
      <c r="E52" s="55">
        <f>E51+F51</f>
        <v>90.4375</v>
      </c>
      <c r="F52" s="56"/>
      <c r="G52" s="55">
        <f>G51+H51</f>
        <v>8.9375</v>
      </c>
      <c r="H52" s="56"/>
      <c r="I52" s="55">
        <f>I51+J51</f>
        <v>44.6875</v>
      </c>
      <c r="J52" s="56"/>
      <c r="K52" s="55">
        <f>K51+L51</f>
        <v>0</v>
      </c>
      <c r="L52" s="56"/>
      <c r="M52" s="55">
        <f>M51+N51</f>
        <v>0</v>
      </c>
      <c r="N52" s="56"/>
      <c r="O52" s="55">
        <f>O51+R51</f>
        <v>0</v>
      </c>
      <c r="P52" s="69"/>
      <c r="Q52" s="55">
        <f>Q51+R51</f>
        <v>0</v>
      </c>
      <c r="R52" s="56"/>
      <c r="S52" s="39">
        <f t="shared" si="4"/>
        <v>148.5</v>
      </c>
      <c r="T52" s="39">
        <f t="shared" si="5"/>
        <v>0</v>
      </c>
      <c r="U52" s="47">
        <f t="shared" si="6"/>
        <v>148.5</v>
      </c>
    </row>
    <row r="53" spans="1:22" ht="17.25" customHeight="1"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spans="1:22" s="5" customFormat="1" ht="22.5" customHeight="1">
      <c r="B54" s="48" t="s">
        <v>12</v>
      </c>
      <c r="C54" s="54">
        <f>COUNTA(C9:C50)</f>
        <v>19</v>
      </c>
      <c r="D54" s="54"/>
      <c r="E54" s="54">
        <f>COUNTA(E9:E50)</f>
        <v>22</v>
      </c>
      <c r="F54" s="54"/>
      <c r="G54" s="54">
        <f>COUNTA(G9:G50)</f>
        <v>13</v>
      </c>
      <c r="H54" s="54"/>
      <c r="I54" s="54">
        <f>COUNTA(I9:I50)</f>
        <v>13</v>
      </c>
      <c r="J54" s="54"/>
      <c r="K54" s="54">
        <f>COUNTA(K9:K50)</f>
        <v>0</v>
      </c>
      <c r="L54" s="54"/>
      <c r="M54" s="54">
        <f>COUNTA(M9:M50)</f>
        <v>0</v>
      </c>
      <c r="N54" s="54"/>
      <c r="O54" s="57">
        <f>COUNTA(O9:O50)</f>
        <v>0</v>
      </c>
      <c r="P54" s="68"/>
      <c r="Q54" s="57">
        <f>COUNTA(Q9:Q50)</f>
        <v>0</v>
      </c>
      <c r="R54" s="58"/>
      <c r="S54" s="49"/>
      <c r="T54" s="49"/>
      <c r="U54" s="50">
        <f>SUM(C54:R54)</f>
        <v>67</v>
      </c>
      <c r="V54" s="13"/>
    </row>
    <row r="55" spans="1:22">
      <c r="I55"/>
      <c r="J55"/>
      <c r="K55" s="8"/>
      <c r="L55" s="8"/>
      <c r="Q55" s="25"/>
      <c r="R55" s="25"/>
      <c r="S55" s="28"/>
      <c r="T55" s="4"/>
      <c r="U55"/>
      <c r="V55"/>
    </row>
    <row r="56" spans="1:22">
      <c r="I56"/>
      <c r="J56"/>
      <c r="K56" s="8"/>
      <c r="L56" s="8"/>
      <c r="Q56" s="25"/>
      <c r="R56" s="25"/>
      <c r="S56" s="28"/>
      <c r="T56" s="4"/>
      <c r="U56"/>
      <c r="V56"/>
    </row>
  </sheetData>
  <sortState ref="B9:U50">
    <sortCondition descending="1" ref="U9:U50"/>
  </sortState>
  <mergeCells count="35">
    <mergeCell ref="U6:U8"/>
    <mergeCell ref="B6:B8"/>
    <mergeCell ref="E5:F5"/>
    <mergeCell ref="G5:H5"/>
    <mergeCell ref="B2:U2"/>
    <mergeCell ref="E6:F6"/>
    <mergeCell ref="E7:F7"/>
    <mergeCell ref="I5:J5"/>
    <mergeCell ref="K5:L5"/>
    <mergeCell ref="Q54:R54"/>
    <mergeCell ref="Q52:R52"/>
    <mergeCell ref="C6:D7"/>
    <mergeCell ref="O6:P7"/>
    <mergeCell ref="M5:N5"/>
    <mergeCell ref="O5:P5"/>
    <mergeCell ref="Q6:R7"/>
    <mergeCell ref="G6:H7"/>
    <mergeCell ref="I6:J7"/>
    <mergeCell ref="K6:L7"/>
    <mergeCell ref="M6:N7"/>
    <mergeCell ref="C5:D5"/>
    <mergeCell ref="O54:P54"/>
    <mergeCell ref="O52:P52"/>
    <mergeCell ref="K54:L54"/>
    <mergeCell ref="K52:L52"/>
    <mergeCell ref="M54:N54"/>
    <mergeCell ref="M52:N52"/>
    <mergeCell ref="C54:D54"/>
    <mergeCell ref="G54:H54"/>
    <mergeCell ref="I54:J54"/>
    <mergeCell ref="C52:D52"/>
    <mergeCell ref="G52:H52"/>
    <mergeCell ref="I52:J52"/>
    <mergeCell ref="E52:F52"/>
    <mergeCell ref="E54:F54"/>
  </mergeCells>
  <printOptions horizontalCentered="1" verticalCentered="1"/>
  <pageMargins left="0.2" right="0.22" top="0" bottom="0" header="0.42" footer="0.31496062992125984"/>
  <pageSetup paperSize="9" scale="5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D1"/>
  <sheetViews>
    <sheetView workbookViewId="0">
      <selection activeCell="A24" sqref="A24"/>
    </sheetView>
  </sheetViews>
  <sheetFormatPr defaultRowHeight="14.5"/>
  <cols>
    <col min="2" max="4" width="9.1796875" style="4"/>
  </cols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:F1"/>
  <sheetViews>
    <sheetView workbookViewId="0">
      <selection activeCell="C13" sqref="C13"/>
    </sheetView>
  </sheetViews>
  <sheetFormatPr defaultRowHeight="14.5"/>
  <cols>
    <col min="3" max="3" width="9.1796875" style="1"/>
    <col min="4" max="6" width="9.1796875" style="3"/>
  </cols>
  <sheetData/>
  <sortState ref="C5:F25">
    <sortCondition descending="1" ref="F5:F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2026-02-23T18:13:50Z</cp:lastPrinted>
  <dcterms:created xsi:type="dcterms:W3CDTF">2022-05-30T16:48:00Z</dcterms:created>
  <dcterms:modified xsi:type="dcterms:W3CDTF">2026-07-22T12:59:19Z</dcterms:modified>
</cp:coreProperties>
</file>