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Sheet1!$B$2:$U$45</definedName>
  </definedNames>
  <calcPr calcId="124519"/>
</workbook>
</file>

<file path=xl/calcChain.xml><?xml version="1.0" encoding="utf-8"?>
<calcChain xmlns="http://schemas.openxmlformats.org/spreadsheetml/2006/main">
  <c r="E41" i="1"/>
  <c r="F41"/>
  <c r="G41"/>
  <c r="H41"/>
  <c r="I41"/>
  <c r="J41"/>
  <c r="K41"/>
  <c r="L41"/>
  <c r="M41"/>
  <c r="N41"/>
  <c r="O41"/>
  <c r="P41"/>
  <c r="Q41"/>
  <c r="R41"/>
  <c r="D41"/>
  <c r="C41"/>
  <c r="E44"/>
  <c r="G44"/>
  <c r="I44"/>
  <c r="K44"/>
  <c r="M44"/>
  <c r="O44"/>
  <c r="Q44"/>
  <c r="C44"/>
  <c r="S39"/>
  <c r="T39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40"/>
  <c r="T40"/>
  <c r="T8"/>
  <c r="S8"/>
  <c r="E42" l="1"/>
  <c r="M42"/>
  <c r="U22"/>
  <c r="U26"/>
  <c r="U17"/>
  <c r="U15"/>
  <c r="U13"/>
  <c r="U11"/>
  <c r="Q42"/>
  <c r="I42"/>
  <c r="U18"/>
  <c r="O42"/>
  <c r="K42"/>
  <c r="G42"/>
  <c r="U40"/>
  <c r="C42"/>
  <c r="U38"/>
  <c r="U36"/>
  <c r="U34"/>
  <c r="U32"/>
  <c r="U28"/>
  <c r="U33"/>
  <c r="U27"/>
  <c r="U25"/>
  <c r="U19"/>
  <c r="U35"/>
  <c r="U31"/>
  <c r="U30"/>
  <c r="U29"/>
  <c r="U24"/>
  <c r="U12"/>
  <c r="U10"/>
  <c r="U37"/>
  <c r="U23"/>
  <c r="U39"/>
  <c r="U21"/>
  <c r="U16"/>
  <c r="U20"/>
  <c r="U14"/>
  <c r="U9"/>
  <c r="U8"/>
  <c r="U42" l="1"/>
</calcChain>
</file>

<file path=xl/sharedStrings.xml><?xml version="1.0" encoding="utf-8"?>
<sst xmlns="http://schemas.openxmlformats.org/spreadsheetml/2006/main" count="77" uniqueCount="60">
  <si>
    <t>Name</t>
  </si>
  <si>
    <t>Bernie Ackland</t>
  </si>
  <si>
    <t>Paul Wyatt</t>
  </si>
  <si>
    <t>Gary House</t>
  </si>
  <si>
    <t>Andrew Privette</t>
  </si>
  <si>
    <t>Mike Richens</t>
  </si>
  <si>
    <t>Terry Leney</t>
  </si>
  <si>
    <t>Richard Fripp</t>
  </si>
  <si>
    <t>Scott Cousins</t>
  </si>
  <si>
    <t>Pete Barrrett</t>
  </si>
  <si>
    <t>Gary Dowding</t>
  </si>
  <si>
    <t>Joseph Shenton</t>
  </si>
  <si>
    <t>Roy Worth</t>
  </si>
  <si>
    <t>Nick Case</t>
  </si>
  <si>
    <t>No fished</t>
  </si>
  <si>
    <t>Shane Fuoco</t>
  </si>
  <si>
    <t>TOTAL</t>
  </si>
  <si>
    <t>24th</t>
  </si>
  <si>
    <t>After 1</t>
  </si>
  <si>
    <t>23rd</t>
  </si>
  <si>
    <t>8th</t>
  </si>
  <si>
    <t>after 3</t>
  </si>
  <si>
    <t>2024 YSAA Sherborne Lake Matches  - Non-Points Competitions</t>
  </si>
  <si>
    <t>Afternoon match</t>
  </si>
  <si>
    <t>Feeder match</t>
  </si>
  <si>
    <t>Xmas match</t>
  </si>
  <si>
    <t>March</t>
  </si>
  <si>
    <t>May</t>
  </si>
  <si>
    <t>31st</t>
  </si>
  <si>
    <t>9th</t>
  </si>
  <si>
    <t>Ibs</t>
  </si>
  <si>
    <t>oz</t>
  </si>
  <si>
    <t>Feb</t>
  </si>
  <si>
    <t>18th</t>
  </si>
  <si>
    <t>3rd</t>
  </si>
  <si>
    <t>July</t>
  </si>
  <si>
    <t>20th</t>
  </si>
  <si>
    <t>Aug</t>
  </si>
  <si>
    <t>Nov</t>
  </si>
  <si>
    <t>10th</t>
  </si>
  <si>
    <t xml:space="preserve">24th </t>
  </si>
  <si>
    <t>Dec</t>
  </si>
  <si>
    <t>Steve McCabe</t>
  </si>
  <si>
    <t>Steve Ford</t>
  </si>
  <si>
    <t>Rob Dolman</t>
  </si>
  <si>
    <t>Phil Jenkins</t>
  </si>
  <si>
    <t>Paul Giles</t>
  </si>
  <si>
    <t>Paul Bishop</t>
  </si>
  <si>
    <t>Kev Breaker</t>
  </si>
  <si>
    <t>Joe Fuoco</t>
  </si>
  <si>
    <t>Jim Hayle</t>
  </si>
  <si>
    <t>Geoff Smalley</t>
  </si>
  <si>
    <t>Gary Critchell</t>
  </si>
  <si>
    <t>Dean Hodder</t>
  </si>
  <si>
    <t>Dave Greenham</t>
  </si>
  <si>
    <t>Chris Ball</t>
  </si>
  <si>
    <t>Bob Hocking</t>
  </si>
  <si>
    <t>Andy Brine</t>
  </si>
  <si>
    <t>Andy Bown</t>
  </si>
  <si>
    <t>Andrew Sweet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</si>
</sst>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/>
    <xf numFmtId="0" fontId="7" fillId="0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7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505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4"/>
  <sheetViews>
    <sheetView tabSelected="1" topLeftCell="A9" zoomScale="67" zoomScaleNormal="67" workbookViewId="0">
      <selection activeCell="AB15" sqref="AB15"/>
    </sheetView>
  </sheetViews>
  <sheetFormatPr defaultRowHeight="15"/>
  <cols>
    <col min="1" max="1" width="9.140625" customWidth="1"/>
    <col min="2" max="2" width="23.42578125" style="1" customWidth="1"/>
    <col min="3" max="6" width="6.7109375" customWidth="1"/>
    <col min="7" max="10" width="6.7109375" style="4" customWidth="1"/>
    <col min="11" max="12" width="6.7109375" customWidth="1"/>
    <col min="13" max="18" width="6.7109375" style="13" customWidth="1"/>
    <col min="19" max="20" width="6.7109375" style="35" hidden="1" customWidth="1"/>
    <col min="21" max="21" width="13.7109375" style="38" customWidth="1"/>
    <col min="22" max="22" width="3.140625" style="4" customWidth="1"/>
    <col min="23" max="23" width="9.140625" hidden="1" customWidth="1"/>
  </cols>
  <sheetData>
    <row r="2" spans="2:22" s="2" customFormat="1" ht="31.5">
      <c r="B2" s="71" t="s">
        <v>22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9"/>
    </row>
    <row r="3" spans="2:22" s="2" customFormat="1" ht="15" customHeight="1">
      <c r="B3" s="2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0"/>
      <c r="T3" s="30"/>
      <c r="U3" s="36"/>
      <c r="V3" s="19"/>
    </row>
    <row r="4" spans="2:22" s="24" customFormat="1" ht="37.5" customHeight="1">
      <c r="C4"/>
      <c r="D4"/>
      <c r="E4"/>
      <c r="F4"/>
      <c r="G4" s="56" t="s">
        <v>23</v>
      </c>
      <c r="H4" s="56"/>
      <c r="I4" s="56" t="s">
        <v>24</v>
      </c>
      <c r="J4" s="56"/>
      <c r="K4" s="56" t="s">
        <v>23</v>
      </c>
      <c r="L4" s="56"/>
      <c r="M4" s="13"/>
      <c r="N4" s="13"/>
      <c r="O4" s="13"/>
      <c r="P4" s="13"/>
      <c r="Q4" s="56" t="s">
        <v>25</v>
      </c>
      <c r="R4" s="56"/>
      <c r="S4" s="31"/>
      <c r="T4" s="31"/>
      <c r="U4" s="37"/>
    </row>
    <row r="5" spans="2:22" s="26" customFormat="1" ht="22.5" customHeight="1">
      <c r="B5" s="68" t="s">
        <v>0</v>
      </c>
      <c r="C5" s="72" t="s">
        <v>32</v>
      </c>
      <c r="D5" s="72"/>
      <c r="E5" s="72" t="s">
        <v>26</v>
      </c>
      <c r="F5" s="72"/>
      <c r="G5" s="73" t="s">
        <v>27</v>
      </c>
      <c r="H5" s="73"/>
      <c r="I5" s="63" t="s">
        <v>35</v>
      </c>
      <c r="J5" s="64"/>
      <c r="K5" s="73" t="s">
        <v>37</v>
      </c>
      <c r="L5" s="73"/>
      <c r="M5" s="73" t="s">
        <v>38</v>
      </c>
      <c r="N5" s="73"/>
      <c r="O5" s="73" t="s">
        <v>38</v>
      </c>
      <c r="P5" s="73"/>
      <c r="Q5" s="73" t="s">
        <v>41</v>
      </c>
      <c r="R5" s="73"/>
      <c r="S5" s="32"/>
      <c r="T5" s="32"/>
      <c r="U5" s="65" t="s">
        <v>16</v>
      </c>
      <c r="V5" s="18"/>
    </row>
    <row r="6" spans="2:22" s="8" customFormat="1" ht="13.5" customHeight="1">
      <c r="B6" s="69"/>
      <c r="C6" s="60" t="s">
        <v>33</v>
      </c>
      <c r="D6" s="60"/>
      <c r="E6" s="61" t="s">
        <v>34</v>
      </c>
      <c r="F6" s="62"/>
      <c r="G6" s="60" t="s">
        <v>28</v>
      </c>
      <c r="H6" s="60"/>
      <c r="I6" s="60" t="s">
        <v>36</v>
      </c>
      <c r="J6" s="60"/>
      <c r="K6" s="60" t="s">
        <v>29</v>
      </c>
      <c r="L6" s="60"/>
      <c r="M6" s="60" t="s">
        <v>39</v>
      </c>
      <c r="N6" s="60"/>
      <c r="O6" s="60" t="s">
        <v>40</v>
      </c>
      <c r="P6" s="60"/>
      <c r="Q6" s="60" t="s">
        <v>20</v>
      </c>
      <c r="R6" s="60"/>
      <c r="S6" s="33"/>
      <c r="T6" s="33"/>
      <c r="U6" s="66"/>
      <c r="V6" s="25"/>
    </row>
    <row r="7" spans="2:22" s="8" customFormat="1" ht="20.25" customHeight="1">
      <c r="B7" s="70"/>
      <c r="C7" s="29" t="s">
        <v>30</v>
      </c>
      <c r="D7" s="29" t="s">
        <v>31</v>
      </c>
      <c r="E7" s="29" t="s">
        <v>30</v>
      </c>
      <c r="F7" s="29" t="s">
        <v>31</v>
      </c>
      <c r="G7" s="29" t="s">
        <v>30</v>
      </c>
      <c r="H7" s="29" t="s">
        <v>31</v>
      </c>
      <c r="I7" s="29" t="s">
        <v>30</v>
      </c>
      <c r="J7" s="29" t="s">
        <v>31</v>
      </c>
      <c r="K7" s="29" t="s">
        <v>30</v>
      </c>
      <c r="L7" s="29" t="s">
        <v>31</v>
      </c>
      <c r="M7" s="29" t="s">
        <v>30</v>
      </c>
      <c r="N7" s="29" t="s">
        <v>31</v>
      </c>
      <c r="O7" s="29" t="s">
        <v>30</v>
      </c>
      <c r="P7" s="29" t="s">
        <v>31</v>
      </c>
      <c r="Q7" s="29" t="s">
        <v>30</v>
      </c>
      <c r="R7" s="29" t="s">
        <v>31</v>
      </c>
      <c r="S7" s="33"/>
      <c r="T7" s="33"/>
      <c r="U7" s="67"/>
      <c r="V7" s="25"/>
    </row>
    <row r="8" spans="2:22" s="8" customFormat="1" ht="24" customHeight="1">
      <c r="B8" s="6" t="s">
        <v>59</v>
      </c>
      <c r="C8" s="7">
        <v>0</v>
      </c>
      <c r="D8" s="7">
        <v>0</v>
      </c>
      <c r="E8" s="5"/>
      <c r="F8" s="5"/>
      <c r="G8" s="7"/>
      <c r="H8" s="7"/>
      <c r="I8" s="5"/>
      <c r="J8" s="5"/>
      <c r="K8" s="7"/>
      <c r="L8" s="7"/>
      <c r="M8" s="5"/>
      <c r="N8" s="5"/>
      <c r="O8" s="7"/>
      <c r="P8" s="7"/>
      <c r="Q8" s="5"/>
      <c r="R8" s="5"/>
      <c r="S8" s="7">
        <f>C8+E8+G8+I8+K8+M8+O8+Q8</f>
        <v>0</v>
      </c>
      <c r="T8" s="7">
        <f>(D8+F8+H8+J8+L8+N8+P8+V8)/16</f>
        <v>0</v>
      </c>
      <c r="U8" s="52">
        <f>S8+T8</f>
        <v>0</v>
      </c>
      <c r="V8" s="4"/>
    </row>
    <row r="9" spans="2:22" s="8" customFormat="1" ht="24" customHeight="1">
      <c r="B9" s="10" t="s">
        <v>4</v>
      </c>
      <c r="C9" s="11"/>
      <c r="D9" s="11"/>
      <c r="E9" s="9"/>
      <c r="F9" s="9"/>
      <c r="G9" s="11"/>
      <c r="H9" s="11"/>
      <c r="I9" s="9"/>
      <c r="J9" s="9"/>
      <c r="K9" s="11"/>
      <c r="L9" s="11"/>
      <c r="M9" s="9"/>
      <c r="N9" s="9"/>
      <c r="O9" s="11"/>
      <c r="P9" s="11"/>
      <c r="Q9" s="9"/>
      <c r="R9" s="9"/>
      <c r="S9" s="7">
        <f t="shared" ref="S9:S40" si="0">C9+E9+G9+I9+K9+M9+O9+Q9</f>
        <v>0</v>
      </c>
      <c r="T9" s="7">
        <f t="shared" ref="T9:T40" si="1">(D9+F9+H9+J9+L9+N9+P9+V9)/16</f>
        <v>0</v>
      </c>
      <c r="U9" s="53">
        <f t="shared" ref="U9:U40" si="2">S9+T9</f>
        <v>0</v>
      </c>
      <c r="V9" s="4"/>
    </row>
    <row r="10" spans="2:22" s="8" customFormat="1" ht="24" customHeight="1">
      <c r="B10" s="10" t="s">
        <v>58</v>
      </c>
      <c r="C10" s="11"/>
      <c r="D10" s="11"/>
      <c r="E10" s="9"/>
      <c r="F10" s="9"/>
      <c r="G10" s="11"/>
      <c r="H10" s="11"/>
      <c r="I10" s="9"/>
      <c r="J10" s="9"/>
      <c r="K10" s="11"/>
      <c r="L10" s="11"/>
      <c r="M10" s="9"/>
      <c r="N10" s="9"/>
      <c r="O10" s="11"/>
      <c r="P10" s="11"/>
      <c r="Q10" s="9"/>
      <c r="R10" s="9"/>
      <c r="S10" s="7">
        <f t="shared" si="0"/>
        <v>0</v>
      </c>
      <c r="T10" s="7">
        <f t="shared" si="1"/>
        <v>0</v>
      </c>
      <c r="U10" s="53">
        <f t="shared" si="2"/>
        <v>0</v>
      </c>
      <c r="V10" s="4"/>
    </row>
    <row r="11" spans="2:22" s="8" customFormat="1" ht="24" customHeight="1">
      <c r="B11" s="10" t="s">
        <v>57</v>
      </c>
      <c r="C11" s="11"/>
      <c r="D11" s="11"/>
      <c r="E11" s="9"/>
      <c r="F11" s="9"/>
      <c r="G11" s="11"/>
      <c r="H11" s="11"/>
      <c r="I11" s="9"/>
      <c r="J11" s="9"/>
      <c r="K11" s="11"/>
      <c r="L11" s="11"/>
      <c r="M11" s="9"/>
      <c r="N11" s="9"/>
      <c r="O11" s="11"/>
      <c r="P11" s="11"/>
      <c r="Q11" s="9"/>
      <c r="R11" s="9"/>
      <c r="S11" s="7">
        <f t="shared" si="0"/>
        <v>0</v>
      </c>
      <c r="T11" s="7">
        <f t="shared" si="1"/>
        <v>0</v>
      </c>
      <c r="U11" s="53">
        <f t="shared" si="2"/>
        <v>0</v>
      </c>
      <c r="V11" s="4"/>
    </row>
    <row r="12" spans="2:22" s="8" customFormat="1" ht="24" customHeight="1">
      <c r="B12" s="10" t="s">
        <v>1</v>
      </c>
      <c r="C12" s="11">
        <v>0</v>
      </c>
      <c r="D12" s="11">
        <v>0</v>
      </c>
      <c r="E12" s="9">
        <v>2</v>
      </c>
      <c r="F12" s="9">
        <v>3</v>
      </c>
      <c r="G12" s="11"/>
      <c r="H12" s="11"/>
      <c r="I12" s="9"/>
      <c r="J12" s="9"/>
      <c r="K12" s="11"/>
      <c r="L12" s="11"/>
      <c r="M12" s="9"/>
      <c r="N12" s="9"/>
      <c r="O12" s="11"/>
      <c r="P12" s="11"/>
      <c r="Q12" s="9"/>
      <c r="R12" s="9"/>
      <c r="S12" s="7">
        <f t="shared" si="0"/>
        <v>2</v>
      </c>
      <c r="T12" s="7">
        <f t="shared" si="1"/>
        <v>0.1875</v>
      </c>
      <c r="U12" s="53">
        <f t="shared" si="2"/>
        <v>2.1875</v>
      </c>
      <c r="V12" s="4"/>
    </row>
    <row r="13" spans="2:22" s="8" customFormat="1" ht="24" customHeight="1">
      <c r="B13" s="10" t="s">
        <v>56</v>
      </c>
      <c r="C13" s="11">
        <v>4</v>
      </c>
      <c r="D13" s="11">
        <v>4</v>
      </c>
      <c r="E13" s="74">
        <v>7</v>
      </c>
      <c r="F13" s="74">
        <v>14</v>
      </c>
      <c r="G13" s="11"/>
      <c r="H13" s="11"/>
      <c r="I13" s="9"/>
      <c r="J13" s="9"/>
      <c r="K13" s="11"/>
      <c r="L13" s="11"/>
      <c r="M13" s="9"/>
      <c r="N13" s="9"/>
      <c r="O13" s="11"/>
      <c r="P13" s="11"/>
      <c r="Q13" s="9"/>
      <c r="R13" s="9"/>
      <c r="S13" s="7">
        <f t="shared" si="0"/>
        <v>11</v>
      </c>
      <c r="T13" s="7">
        <f t="shared" si="1"/>
        <v>1.125</v>
      </c>
      <c r="U13" s="53">
        <f t="shared" si="2"/>
        <v>12.125</v>
      </c>
      <c r="V13" s="4"/>
    </row>
    <row r="14" spans="2:22" s="8" customFormat="1" ht="24" customHeight="1">
      <c r="B14" s="10" t="s">
        <v>55</v>
      </c>
      <c r="C14" s="11"/>
      <c r="D14" s="11"/>
      <c r="E14" s="9"/>
      <c r="F14" s="9"/>
      <c r="G14" s="11"/>
      <c r="H14" s="11"/>
      <c r="I14" s="9"/>
      <c r="J14" s="9"/>
      <c r="K14" s="11"/>
      <c r="L14" s="11"/>
      <c r="M14" s="9"/>
      <c r="N14" s="9"/>
      <c r="O14" s="11"/>
      <c r="P14" s="11"/>
      <c r="Q14" s="9"/>
      <c r="R14" s="9"/>
      <c r="S14" s="7">
        <f t="shared" si="0"/>
        <v>0</v>
      </c>
      <c r="T14" s="7">
        <f t="shared" si="1"/>
        <v>0</v>
      </c>
      <c r="U14" s="53">
        <f t="shared" si="2"/>
        <v>0</v>
      </c>
      <c r="V14" s="18"/>
    </row>
    <row r="15" spans="2:22" s="8" customFormat="1" ht="24" customHeight="1">
      <c r="B15" s="10" t="s">
        <v>54</v>
      </c>
      <c r="C15" s="11">
        <v>16</v>
      </c>
      <c r="D15" s="11">
        <v>12</v>
      </c>
      <c r="E15" s="9">
        <v>0</v>
      </c>
      <c r="F15" s="9">
        <v>0</v>
      </c>
      <c r="G15" s="11"/>
      <c r="H15" s="11"/>
      <c r="I15" s="9"/>
      <c r="J15" s="9"/>
      <c r="K15" s="11"/>
      <c r="L15" s="11"/>
      <c r="M15" s="9"/>
      <c r="N15" s="9"/>
      <c r="O15" s="11"/>
      <c r="P15" s="11"/>
      <c r="Q15" s="9"/>
      <c r="R15" s="9"/>
      <c r="S15" s="7">
        <f t="shared" si="0"/>
        <v>16</v>
      </c>
      <c r="T15" s="7">
        <f t="shared" si="1"/>
        <v>0.75</v>
      </c>
      <c r="U15" s="53">
        <f t="shared" si="2"/>
        <v>16.75</v>
      </c>
      <c r="V15" s="18"/>
    </row>
    <row r="16" spans="2:22" s="8" customFormat="1" ht="24" customHeight="1">
      <c r="B16" s="10" t="s">
        <v>53</v>
      </c>
      <c r="C16" s="11"/>
      <c r="D16" s="11"/>
      <c r="E16" s="9"/>
      <c r="F16" s="9"/>
      <c r="G16" s="11"/>
      <c r="H16" s="11"/>
      <c r="I16" s="9"/>
      <c r="J16" s="9"/>
      <c r="K16" s="11"/>
      <c r="L16" s="11"/>
      <c r="M16" s="9"/>
      <c r="N16" s="9"/>
      <c r="O16" s="11"/>
      <c r="P16" s="11"/>
      <c r="Q16" s="9"/>
      <c r="R16" s="9"/>
      <c r="S16" s="7">
        <f t="shared" si="0"/>
        <v>0</v>
      </c>
      <c r="T16" s="7">
        <f t="shared" si="1"/>
        <v>0</v>
      </c>
      <c r="U16" s="53">
        <f t="shared" si="2"/>
        <v>0</v>
      </c>
      <c r="V16" s="18"/>
    </row>
    <row r="17" spans="2:22" s="8" customFormat="1" ht="24" customHeight="1">
      <c r="B17" s="10" t="s">
        <v>52</v>
      </c>
      <c r="C17" s="11">
        <v>18</v>
      </c>
      <c r="D17" s="11">
        <v>8</v>
      </c>
      <c r="E17" s="9">
        <v>1</v>
      </c>
      <c r="F17" s="9">
        <v>15</v>
      </c>
      <c r="G17" s="11"/>
      <c r="H17" s="11"/>
      <c r="I17" s="9"/>
      <c r="J17" s="9"/>
      <c r="K17" s="11"/>
      <c r="L17" s="11"/>
      <c r="M17" s="9"/>
      <c r="N17" s="9"/>
      <c r="O17" s="11"/>
      <c r="P17" s="11"/>
      <c r="Q17" s="9"/>
      <c r="R17" s="9"/>
      <c r="S17" s="7">
        <f t="shared" si="0"/>
        <v>19</v>
      </c>
      <c r="T17" s="7">
        <f t="shared" si="1"/>
        <v>1.4375</v>
      </c>
      <c r="U17" s="53">
        <f t="shared" si="2"/>
        <v>20.4375</v>
      </c>
      <c r="V17" s="18"/>
    </row>
    <row r="18" spans="2:22" s="8" customFormat="1" ht="24" customHeight="1">
      <c r="B18" s="10" t="s">
        <v>10</v>
      </c>
      <c r="C18" s="11"/>
      <c r="D18" s="11"/>
      <c r="E18" s="9"/>
      <c r="F18" s="9"/>
      <c r="G18" s="11"/>
      <c r="H18" s="11"/>
      <c r="I18" s="9"/>
      <c r="J18" s="9"/>
      <c r="K18" s="11"/>
      <c r="L18" s="11"/>
      <c r="M18" s="9"/>
      <c r="N18" s="9"/>
      <c r="O18" s="11"/>
      <c r="P18" s="11"/>
      <c r="Q18" s="9"/>
      <c r="R18" s="9"/>
      <c r="S18" s="7">
        <f t="shared" si="0"/>
        <v>0</v>
      </c>
      <c r="T18" s="7">
        <f t="shared" si="1"/>
        <v>0</v>
      </c>
      <c r="U18" s="53">
        <f t="shared" si="2"/>
        <v>0</v>
      </c>
      <c r="V18" s="18"/>
    </row>
    <row r="19" spans="2:22" s="8" customFormat="1" ht="24" customHeight="1">
      <c r="B19" s="10" t="s">
        <v>3</v>
      </c>
      <c r="C19" s="11">
        <v>6</v>
      </c>
      <c r="D19" s="11">
        <v>2</v>
      </c>
      <c r="E19" s="9"/>
      <c r="F19" s="9"/>
      <c r="G19" s="11"/>
      <c r="H19" s="11"/>
      <c r="I19" s="9"/>
      <c r="J19" s="9"/>
      <c r="K19" s="11"/>
      <c r="L19" s="11"/>
      <c r="M19" s="9"/>
      <c r="N19" s="9"/>
      <c r="O19" s="11"/>
      <c r="P19" s="11"/>
      <c r="Q19" s="9"/>
      <c r="R19" s="9"/>
      <c r="S19" s="7">
        <f t="shared" si="0"/>
        <v>6</v>
      </c>
      <c r="T19" s="7">
        <f t="shared" si="1"/>
        <v>0.125</v>
      </c>
      <c r="U19" s="53">
        <f t="shared" si="2"/>
        <v>6.125</v>
      </c>
      <c r="V19" s="18"/>
    </row>
    <row r="20" spans="2:22" s="8" customFormat="1" ht="24" customHeight="1">
      <c r="B20" s="10" t="s">
        <v>51</v>
      </c>
      <c r="C20" s="11">
        <v>2</v>
      </c>
      <c r="D20" s="11">
        <v>0</v>
      </c>
      <c r="E20" s="9">
        <v>0</v>
      </c>
      <c r="F20" s="9">
        <v>0</v>
      </c>
      <c r="G20" s="11"/>
      <c r="H20" s="11"/>
      <c r="I20" s="9"/>
      <c r="J20" s="9"/>
      <c r="K20" s="11"/>
      <c r="L20" s="11"/>
      <c r="M20" s="9"/>
      <c r="N20" s="9"/>
      <c r="O20" s="28"/>
      <c r="P20" s="28"/>
      <c r="Q20" s="9"/>
      <c r="R20" s="9"/>
      <c r="S20" s="7">
        <f t="shared" si="0"/>
        <v>2</v>
      </c>
      <c r="T20" s="7">
        <f t="shared" si="1"/>
        <v>0</v>
      </c>
      <c r="U20" s="53">
        <f t="shared" si="2"/>
        <v>2</v>
      </c>
      <c r="V20" s="18"/>
    </row>
    <row r="21" spans="2:22" s="8" customFormat="1" ht="24" customHeight="1">
      <c r="B21" s="10" t="s">
        <v>50</v>
      </c>
      <c r="C21" s="11">
        <v>8</v>
      </c>
      <c r="D21" s="11">
        <v>4</v>
      </c>
      <c r="E21" s="9">
        <v>2</v>
      </c>
      <c r="F21" s="9">
        <v>12</v>
      </c>
      <c r="G21" s="11"/>
      <c r="H21" s="11"/>
      <c r="I21" s="9"/>
      <c r="J21" s="9"/>
      <c r="K21" s="11"/>
      <c r="L21" s="11"/>
      <c r="M21" s="9"/>
      <c r="N21" s="9"/>
      <c r="O21" s="11"/>
      <c r="P21" s="11"/>
      <c r="Q21" s="9"/>
      <c r="R21" s="9"/>
      <c r="S21" s="7">
        <f t="shared" si="0"/>
        <v>10</v>
      </c>
      <c r="T21" s="7">
        <f t="shared" si="1"/>
        <v>1</v>
      </c>
      <c r="U21" s="53">
        <f t="shared" si="2"/>
        <v>11</v>
      </c>
      <c r="V21" s="18"/>
    </row>
    <row r="22" spans="2:22" s="8" customFormat="1" ht="24" customHeight="1">
      <c r="B22" s="10" t="s">
        <v>49</v>
      </c>
      <c r="C22" s="11"/>
      <c r="D22" s="11"/>
      <c r="E22" s="9">
        <v>0</v>
      </c>
      <c r="F22" s="9">
        <v>0</v>
      </c>
      <c r="G22" s="11"/>
      <c r="H22" s="11"/>
      <c r="I22" s="9"/>
      <c r="J22" s="9"/>
      <c r="K22" s="11"/>
      <c r="L22" s="11"/>
      <c r="M22" s="9"/>
      <c r="N22" s="9"/>
      <c r="O22" s="11"/>
      <c r="P22" s="11"/>
      <c r="Q22" s="9"/>
      <c r="R22" s="9"/>
      <c r="S22" s="7">
        <f t="shared" si="0"/>
        <v>0</v>
      </c>
      <c r="T22" s="7">
        <f t="shared" si="1"/>
        <v>0</v>
      </c>
      <c r="U22" s="53">
        <f t="shared" si="2"/>
        <v>0</v>
      </c>
      <c r="V22" s="18"/>
    </row>
    <row r="23" spans="2:22" s="8" customFormat="1" ht="24" customHeight="1">
      <c r="B23" s="10" t="s">
        <v>11</v>
      </c>
      <c r="C23" s="11">
        <v>0</v>
      </c>
      <c r="D23" s="11">
        <v>0</v>
      </c>
      <c r="E23" s="9"/>
      <c r="F23" s="9"/>
      <c r="G23" s="11"/>
      <c r="H23" s="11"/>
      <c r="I23" s="9"/>
      <c r="J23" s="9"/>
      <c r="K23" s="11"/>
      <c r="L23" s="11"/>
      <c r="M23" s="9"/>
      <c r="N23" s="9"/>
      <c r="O23" s="11"/>
      <c r="P23" s="11"/>
      <c r="Q23" s="9"/>
      <c r="R23" s="9"/>
      <c r="S23" s="7">
        <f t="shared" si="0"/>
        <v>0</v>
      </c>
      <c r="T23" s="7">
        <f t="shared" si="1"/>
        <v>0</v>
      </c>
      <c r="U23" s="53">
        <f t="shared" si="2"/>
        <v>0</v>
      </c>
      <c r="V23" s="18"/>
    </row>
    <row r="24" spans="2:22" s="8" customFormat="1" ht="24" customHeight="1">
      <c r="B24" s="10" t="s">
        <v>48</v>
      </c>
      <c r="C24" s="11"/>
      <c r="D24" s="11"/>
      <c r="E24" s="9">
        <v>1</v>
      </c>
      <c r="F24" s="9">
        <v>12</v>
      </c>
      <c r="G24" s="11"/>
      <c r="H24" s="11"/>
      <c r="I24" s="9"/>
      <c r="J24" s="9"/>
      <c r="K24" s="11"/>
      <c r="L24" s="11"/>
      <c r="M24" s="9"/>
      <c r="N24" s="9"/>
      <c r="O24" s="11"/>
      <c r="P24" s="11"/>
      <c r="Q24" s="9"/>
      <c r="R24" s="9"/>
      <c r="S24" s="7">
        <f t="shared" si="0"/>
        <v>1</v>
      </c>
      <c r="T24" s="7">
        <f t="shared" si="1"/>
        <v>0.75</v>
      </c>
      <c r="U24" s="53">
        <f t="shared" si="2"/>
        <v>1.75</v>
      </c>
      <c r="V24" s="18"/>
    </row>
    <row r="25" spans="2:22" s="8" customFormat="1" ht="24" customHeight="1">
      <c r="B25" s="10" t="s">
        <v>13</v>
      </c>
      <c r="C25" s="11"/>
      <c r="D25" s="11"/>
      <c r="E25" s="9"/>
      <c r="F25" s="9"/>
      <c r="G25" s="11"/>
      <c r="H25" s="11"/>
      <c r="I25" s="9"/>
      <c r="J25" s="9"/>
      <c r="K25" s="11"/>
      <c r="L25" s="11"/>
      <c r="M25" s="9"/>
      <c r="N25" s="9"/>
      <c r="O25" s="11"/>
      <c r="P25" s="11"/>
      <c r="Q25" s="9"/>
      <c r="R25" s="9"/>
      <c r="S25" s="7">
        <f t="shared" si="0"/>
        <v>0</v>
      </c>
      <c r="T25" s="7">
        <f t="shared" si="1"/>
        <v>0</v>
      </c>
      <c r="U25" s="53">
        <f t="shared" si="2"/>
        <v>0</v>
      </c>
      <c r="V25" s="18"/>
    </row>
    <row r="26" spans="2:22" s="8" customFormat="1" ht="24" customHeight="1">
      <c r="B26" s="10" t="s">
        <v>47</v>
      </c>
      <c r="C26" s="11">
        <v>3</v>
      </c>
      <c r="D26" s="11">
        <v>6</v>
      </c>
      <c r="E26" s="9">
        <v>0</v>
      </c>
      <c r="F26" s="9">
        <v>0</v>
      </c>
      <c r="G26" s="11"/>
      <c r="H26" s="11"/>
      <c r="I26" s="9"/>
      <c r="J26" s="9"/>
      <c r="K26" s="11"/>
      <c r="L26" s="11"/>
      <c r="M26" s="9"/>
      <c r="N26" s="9"/>
      <c r="O26" s="11"/>
      <c r="P26" s="11"/>
      <c r="Q26" s="9"/>
      <c r="R26" s="9"/>
      <c r="S26" s="7">
        <f t="shared" si="0"/>
        <v>3</v>
      </c>
      <c r="T26" s="7">
        <f t="shared" si="1"/>
        <v>0.375</v>
      </c>
      <c r="U26" s="53">
        <f t="shared" si="2"/>
        <v>3.375</v>
      </c>
      <c r="V26" s="18"/>
    </row>
    <row r="27" spans="2:22" s="8" customFormat="1" ht="24" customHeight="1">
      <c r="B27" s="10" t="s">
        <v>46</v>
      </c>
      <c r="C27" s="11">
        <v>8</v>
      </c>
      <c r="D27" s="11">
        <v>0</v>
      </c>
      <c r="E27" s="9"/>
      <c r="F27" s="9"/>
      <c r="G27" s="11"/>
      <c r="H27" s="11"/>
      <c r="I27" s="9"/>
      <c r="J27" s="9"/>
      <c r="K27" s="11"/>
      <c r="L27" s="11"/>
      <c r="M27" s="9"/>
      <c r="N27" s="9"/>
      <c r="O27" s="11"/>
      <c r="P27" s="11"/>
      <c r="Q27" s="9"/>
      <c r="R27" s="9"/>
      <c r="S27" s="7">
        <f t="shared" si="0"/>
        <v>8</v>
      </c>
      <c r="T27" s="7">
        <f t="shared" si="1"/>
        <v>0</v>
      </c>
      <c r="U27" s="53">
        <f t="shared" si="2"/>
        <v>8</v>
      </c>
      <c r="V27" s="18"/>
    </row>
    <row r="28" spans="2:22" s="8" customFormat="1" ht="24" customHeight="1">
      <c r="B28" s="14" t="s">
        <v>2</v>
      </c>
      <c r="C28" s="16"/>
      <c r="D28" s="16"/>
      <c r="E28" s="15"/>
      <c r="F28" s="15"/>
      <c r="G28" s="16"/>
      <c r="H28" s="16"/>
      <c r="I28" s="15"/>
      <c r="J28" s="15"/>
      <c r="K28" s="16"/>
      <c r="L28" s="16"/>
      <c r="M28" s="15"/>
      <c r="N28" s="15"/>
      <c r="O28" s="16"/>
      <c r="P28" s="16"/>
      <c r="Q28" s="15"/>
      <c r="R28" s="15"/>
      <c r="S28" s="7">
        <f t="shared" si="0"/>
        <v>0</v>
      </c>
      <c r="T28" s="7">
        <f t="shared" si="1"/>
        <v>0</v>
      </c>
      <c r="U28" s="53">
        <f t="shared" si="2"/>
        <v>0</v>
      </c>
      <c r="V28" s="18"/>
    </row>
    <row r="29" spans="2:22" s="8" customFormat="1" ht="24" customHeight="1">
      <c r="B29" s="14" t="s">
        <v>9</v>
      </c>
      <c r="C29" s="16"/>
      <c r="D29" s="16"/>
      <c r="E29" s="15"/>
      <c r="F29" s="15"/>
      <c r="G29" s="16"/>
      <c r="H29" s="16"/>
      <c r="I29" s="15"/>
      <c r="J29" s="15"/>
      <c r="K29" s="16"/>
      <c r="L29" s="16"/>
      <c r="M29" s="15"/>
      <c r="N29" s="15"/>
      <c r="O29" s="16"/>
      <c r="P29" s="16"/>
      <c r="Q29" s="15"/>
      <c r="R29" s="15"/>
      <c r="S29" s="7">
        <f t="shared" si="0"/>
        <v>0</v>
      </c>
      <c r="T29" s="7">
        <f t="shared" si="1"/>
        <v>0</v>
      </c>
      <c r="U29" s="53">
        <f t="shared" si="2"/>
        <v>0</v>
      </c>
      <c r="V29" s="18"/>
    </row>
    <row r="30" spans="2:22" s="8" customFormat="1" ht="24" customHeight="1">
      <c r="B30" s="14" t="s">
        <v>45</v>
      </c>
      <c r="C30" s="16"/>
      <c r="D30" s="16"/>
      <c r="E30" s="15"/>
      <c r="F30" s="15"/>
      <c r="G30" s="16"/>
      <c r="H30" s="16"/>
      <c r="I30" s="15"/>
      <c r="J30" s="15"/>
      <c r="K30" s="16"/>
      <c r="L30" s="16"/>
      <c r="M30" s="15"/>
      <c r="N30" s="15"/>
      <c r="O30" s="16"/>
      <c r="P30" s="16"/>
      <c r="Q30" s="15"/>
      <c r="R30" s="15"/>
      <c r="S30" s="7">
        <f t="shared" si="0"/>
        <v>0</v>
      </c>
      <c r="T30" s="7">
        <f t="shared" si="1"/>
        <v>0</v>
      </c>
      <c r="U30" s="53">
        <f t="shared" si="2"/>
        <v>0</v>
      </c>
      <c r="V30" s="18"/>
    </row>
    <row r="31" spans="2:22" s="12" customFormat="1" ht="24" customHeight="1">
      <c r="B31" s="14" t="s">
        <v>5</v>
      </c>
      <c r="C31" s="16"/>
      <c r="D31" s="16"/>
      <c r="E31" s="15"/>
      <c r="F31" s="15"/>
      <c r="G31" s="16"/>
      <c r="H31" s="16"/>
      <c r="I31" s="15"/>
      <c r="J31" s="15"/>
      <c r="K31" s="16"/>
      <c r="L31" s="16"/>
      <c r="M31" s="15"/>
      <c r="N31" s="15"/>
      <c r="O31" s="16"/>
      <c r="P31" s="16"/>
      <c r="Q31" s="15"/>
      <c r="R31" s="15"/>
      <c r="S31" s="7">
        <f t="shared" si="0"/>
        <v>0</v>
      </c>
      <c r="T31" s="7">
        <f t="shared" si="1"/>
        <v>0</v>
      </c>
      <c r="U31" s="53">
        <f t="shared" si="2"/>
        <v>0</v>
      </c>
      <c r="V31" s="20"/>
    </row>
    <row r="32" spans="2:22" s="8" customFormat="1" ht="24" customHeight="1">
      <c r="B32" s="10" t="s">
        <v>7</v>
      </c>
      <c r="C32" s="16"/>
      <c r="D32" s="16"/>
      <c r="E32" s="15">
        <v>0</v>
      </c>
      <c r="F32" s="15">
        <v>0</v>
      </c>
      <c r="G32" s="16"/>
      <c r="H32" s="16"/>
      <c r="I32" s="15"/>
      <c r="J32" s="15"/>
      <c r="K32" s="16"/>
      <c r="L32" s="16"/>
      <c r="M32" s="15"/>
      <c r="N32" s="15"/>
      <c r="O32" s="16"/>
      <c r="P32" s="16"/>
      <c r="Q32" s="15"/>
      <c r="R32" s="15"/>
      <c r="S32" s="7">
        <f t="shared" si="0"/>
        <v>0</v>
      </c>
      <c r="T32" s="7">
        <f t="shared" si="1"/>
        <v>0</v>
      </c>
      <c r="U32" s="53">
        <f t="shared" si="2"/>
        <v>0</v>
      </c>
      <c r="V32" s="18"/>
    </row>
    <row r="33" spans="2:22" s="8" customFormat="1" ht="24" customHeight="1">
      <c r="B33" s="14" t="s">
        <v>44</v>
      </c>
      <c r="C33" s="55">
        <v>35</v>
      </c>
      <c r="D33" s="55">
        <v>8</v>
      </c>
      <c r="E33" s="15">
        <v>0</v>
      </c>
      <c r="F33" s="15">
        <v>0</v>
      </c>
      <c r="G33" s="16"/>
      <c r="H33" s="16"/>
      <c r="I33" s="15"/>
      <c r="J33" s="15"/>
      <c r="K33" s="16"/>
      <c r="L33" s="16"/>
      <c r="M33" s="15"/>
      <c r="N33" s="15"/>
      <c r="O33" s="16"/>
      <c r="P33" s="16"/>
      <c r="Q33" s="15"/>
      <c r="R33" s="15"/>
      <c r="S33" s="7">
        <f t="shared" si="0"/>
        <v>35</v>
      </c>
      <c r="T33" s="7">
        <f t="shared" si="1"/>
        <v>0.5</v>
      </c>
      <c r="U33" s="53">
        <f t="shared" si="2"/>
        <v>35.5</v>
      </c>
      <c r="V33" s="18"/>
    </row>
    <row r="34" spans="2:22" s="8" customFormat="1" ht="24" customHeight="1">
      <c r="B34" s="10" t="s">
        <v>12</v>
      </c>
      <c r="C34" s="16">
        <v>9</v>
      </c>
      <c r="D34" s="16">
        <v>8</v>
      </c>
      <c r="E34" s="15">
        <v>2</v>
      </c>
      <c r="F34" s="15">
        <v>15</v>
      </c>
      <c r="G34" s="16"/>
      <c r="H34" s="16"/>
      <c r="I34" s="15"/>
      <c r="J34" s="15"/>
      <c r="K34" s="16"/>
      <c r="L34" s="16"/>
      <c r="M34" s="15"/>
      <c r="N34" s="15"/>
      <c r="O34" s="16"/>
      <c r="P34" s="16"/>
      <c r="Q34" s="15"/>
      <c r="R34" s="15"/>
      <c r="S34" s="7">
        <f t="shared" si="0"/>
        <v>11</v>
      </c>
      <c r="T34" s="7">
        <f t="shared" si="1"/>
        <v>1.4375</v>
      </c>
      <c r="U34" s="53">
        <f t="shared" si="2"/>
        <v>12.4375</v>
      </c>
      <c r="V34" s="18"/>
    </row>
    <row r="35" spans="2:22" s="8" customFormat="1" ht="24" customHeight="1">
      <c r="B35" s="10" t="s">
        <v>8</v>
      </c>
      <c r="C35" s="16">
        <v>0</v>
      </c>
      <c r="D35" s="16">
        <v>0</v>
      </c>
      <c r="E35" s="15">
        <v>2</v>
      </c>
      <c r="F35" s="15">
        <v>8</v>
      </c>
      <c r="G35" s="16"/>
      <c r="H35" s="16"/>
      <c r="I35" s="15"/>
      <c r="J35" s="15"/>
      <c r="K35" s="16"/>
      <c r="L35" s="16"/>
      <c r="M35" s="15"/>
      <c r="N35" s="15"/>
      <c r="O35" s="16"/>
      <c r="P35" s="16"/>
      <c r="Q35" s="15"/>
      <c r="R35" s="15"/>
      <c r="S35" s="7">
        <f t="shared" si="0"/>
        <v>2</v>
      </c>
      <c r="T35" s="7">
        <f t="shared" si="1"/>
        <v>0.5</v>
      </c>
      <c r="U35" s="53">
        <f t="shared" si="2"/>
        <v>2.5</v>
      </c>
      <c r="V35" s="18"/>
    </row>
    <row r="36" spans="2:22" s="8" customFormat="1" ht="24" customHeight="1">
      <c r="B36" s="14" t="s">
        <v>15</v>
      </c>
      <c r="C36" s="16"/>
      <c r="D36" s="16"/>
      <c r="E36" s="15"/>
      <c r="F36" s="15"/>
      <c r="G36" s="16"/>
      <c r="H36" s="16"/>
      <c r="I36" s="15"/>
      <c r="J36" s="15"/>
      <c r="K36" s="16"/>
      <c r="L36" s="16"/>
      <c r="M36" s="15"/>
      <c r="N36" s="15"/>
      <c r="O36" s="16"/>
      <c r="P36" s="16"/>
      <c r="Q36" s="15"/>
      <c r="R36" s="15"/>
      <c r="S36" s="7">
        <f t="shared" si="0"/>
        <v>0</v>
      </c>
      <c r="T36" s="7">
        <f t="shared" si="1"/>
        <v>0</v>
      </c>
      <c r="U36" s="53">
        <f t="shared" si="2"/>
        <v>0</v>
      </c>
      <c r="V36" s="18"/>
    </row>
    <row r="37" spans="2:22" s="8" customFormat="1" ht="24" customHeight="1">
      <c r="B37" s="14" t="s">
        <v>43</v>
      </c>
      <c r="C37" s="16">
        <v>6</v>
      </c>
      <c r="D37" s="16">
        <v>4</v>
      </c>
      <c r="E37" s="15">
        <v>4</v>
      </c>
      <c r="F37" s="15">
        <v>0</v>
      </c>
      <c r="G37" s="16"/>
      <c r="H37" s="16"/>
      <c r="I37" s="15"/>
      <c r="J37" s="15"/>
      <c r="K37" s="16"/>
      <c r="L37" s="16"/>
      <c r="M37" s="15"/>
      <c r="N37" s="15"/>
      <c r="O37" s="16"/>
      <c r="P37" s="16"/>
      <c r="Q37" s="15"/>
      <c r="R37" s="15"/>
      <c r="S37" s="7">
        <f t="shared" si="0"/>
        <v>10</v>
      </c>
      <c r="T37" s="7">
        <f t="shared" si="1"/>
        <v>0.25</v>
      </c>
      <c r="U37" s="53">
        <f t="shared" si="2"/>
        <v>10.25</v>
      </c>
      <c r="V37" s="18"/>
    </row>
    <row r="38" spans="2:22" ht="24" customHeight="1">
      <c r="B38" s="14" t="s">
        <v>42</v>
      </c>
      <c r="C38" s="16">
        <v>9</v>
      </c>
      <c r="D38" s="16">
        <v>8</v>
      </c>
      <c r="E38" s="15"/>
      <c r="F38" s="15"/>
      <c r="G38" s="16"/>
      <c r="H38" s="16"/>
      <c r="I38" s="15"/>
      <c r="J38" s="15"/>
      <c r="K38" s="16"/>
      <c r="L38" s="16"/>
      <c r="M38" s="15"/>
      <c r="N38" s="15"/>
      <c r="O38" s="16"/>
      <c r="P38" s="16"/>
      <c r="Q38" s="15"/>
      <c r="R38" s="15"/>
      <c r="S38" s="7">
        <f t="shared" si="0"/>
        <v>9</v>
      </c>
      <c r="T38" s="7">
        <f t="shared" si="1"/>
        <v>0.5</v>
      </c>
      <c r="U38" s="53">
        <f t="shared" si="2"/>
        <v>9.5</v>
      </c>
    </row>
    <row r="39" spans="2:22" ht="24" customHeight="1">
      <c r="B39" s="14" t="s">
        <v>6</v>
      </c>
      <c r="C39" s="16">
        <v>0</v>
      </c>
      <c r="D39" s="16">
        <v>0</v>
      </c>
      <c r="E39" s="15">
        <v>0</v>
      </c>
      <c r="F39" s="15">
        <v>0</v>
      </c>
      <c r="G39" s="16"/>
      <c r="H39" s="16"/>
      <c r="I39" s="15"/>
      <c r="J39" s="15"/>
      <c r="K39" s="16"/>
      <c r="L39" s="16"/>
      <c r="M39" s="15"/>
      <c r="N39" s="15"/>
      <c r="O39" s="16"/>
      <c r="P39" s="16"/>
      <c r="Q39" s="15"/>
      <c r="R39" s="15"/>
      <c r="S39" s="7">
        <f t="shared" ref="S39" si="3">C39+E39+G39+I39+K39+M39+O39+Q39</f>
        <v>0</v>
      </c>
      <c r="T39" s="7">
        <f t="shared" ref="T39" si="4">(D39+F39+H39+J39+L39+N39+P39+V39)/16</f>
        <v>0</v>
      </c>
      <c r="U39" s="53">
        <f t="shared" ref="U39" si="5">S39+T39</f>
        <v>0</v>
      </c>
    </row>
    <row r="40" spans="2:22" s="17" customFormat="1" ht="24" customHeight="1">
      <c r="B40" s="23"/>
      <c r="C40" s="48"/>
      <c r="D40" s="48"/>
      <c r="E40" s="49"/>
      <c r="F40" s="49"/>
      <c r="G40" s="48"/>
      <c r="H40" s="48"/>
      <c r="I40" s="49"/>
      <c r="J40" s="49"/>
      <c r="K40" s="48"/>
      <c r="L40" s="48"/>
      <c r="M40" s="49"/>
      <c r="N40" s="49"/>
      <c r="O40" s="48"/>
      <c r="P40" s="48"/>
      <c r="Q40" s="49"/>
      <c r="R40" s="49"/>
      <c r="S40" s="7">
        <f t="shared" si="0"/>
        <v>0</v>
      </c>
      <c r="T40" s="7">
        <f t="shared" si="1"/>
        <v>0</v>
      </c>
      <c r="U40" s="54">
        <f t="shared" si="2"/>
        <v>0</v>
      </c>
      <c r="V40" s="21"/>
    </row>
    <row r="41" spans="2:22" s="17" customFormat="1" ht="24" hidden="1" customHeight="1">
      <c r="B41" s="43"/>
      <c r="C41" s="44">
        <f>SUM(C8:C40)</f>
        <v>124</v>
      </c>
      <c r="D41" s="45">
        <f>SUM(D8:D40)/16</f>
        <v>4</v>
      </c>
      <c r="E41" s="44">
        <f>SUM(E8:E40)</f>
        <v>21</v>
      </c>
      <c r="F41" s="45">
        <f>SUM(F8:F40)/16</f>
        <v>4.9375</v>
      </c>
      <c r="G41" s="44">
        <f>SUM(G8:G40)</f>
        <v>0</v>
      </c>
      <c r="H41" s="45">
        <f>SUM(H8:H40)/16</f>
        <v>0</v>
      </c>
      <c r="I41" s="44">
        <f>SUM(I8:I40)</f>
        <v>0</v>
      </c>
      <c r="J41" s="45">
        <f>SUM(J8:J40)/16</f>
        <v>0</v>
      </c>
      <c r="K41" s="44">
        <f>SUM(K8:K40)</f>
        <v>0</v>
      </c>
      <c r="L41" s="45">
        <f>SUM(L8:L40)/16</f>
        <v>0</v>
      </c>
      <c r="M41" s="44">
        <f>SUM(M8:M40)</f>
        <v>0</v>
      </c>
      <c r="N41" s="45">
        <f>SUM(N8:N40)/16</f>
        <v>0</v>
      </c>
      <c r="O41" s="44">
        <f>SUM(O8:O40)</f>
        <v>0</v>
      </c>
      <c r="P41" s="45">
        <f>SUM(P8:P40)/16</f>
        <v>0</v>
      </c>
      <c r="Q41" s="44">
        <f>SUM(Q8:Q40)</f>
        <v>0</v>
      </c>
      <c r="R41" s="45">
        <f>SUM(R8:R40)/16</f>
        <v>0</v>
      </c>
      <c r="S41" s="46"/>
      <c r="T41" s="46"/>
      <c r="U41" s="47"/>
      <c r="V41" s="21"/>
    </row>
    <row r="42" spans="2:22" ht="24" customHeight="1">
      <c r="B42" s="42"/>
      <c r="C42" s="58">
        <f>C41+D41</f>
        <v>128</v>
      </c>
      <c r="D42" s="59"/>
      <c r="E42" s="58">
        <f t="shared" ref="E42" si="6">E41+F41</f>
        <v>25.9375</v>
      </c>
      <c r="F42" s="59"/>
      <c r="G42" s="58">
        <f t="shared" ref="G42" si="7">G41+H41</f>
        <v>0</v>
      </c>
      <c r="H42" s="59"/>
      <c r="I42" s="58">
        <f t="shared" ref="I42" si="8">I41+J41</f>
        <v>0</v>
      </c>
      <c r="J42" s="59"/>
      <c r="K42" s="58">
        <f t="shared" ref="K42" si="9">K41+L41</f>
        <v>0</v>
      </c>
      <c r="L42" s="59"/>
      <c r="M42" s="58">
        <f t="shared" ref="M42" si="10">M41+N41</f>
        <v>0</v>
      </c>
      <c r="N42" s="59"/>
      <c r="O42" s="58">
        <f t="shared" ref="O42" si="11">O41+P41</f>
        <v>0</v>
      </c>
      <c r="P42" s="59"/>
      <c r="Q42" s="58">
        <f t="shared" ref="Q42" si="12">Q41+R41</f>
        <v>0</v>
      </c>
      <c r="R42" s="59"/>
      <c r="S42" s="34"/>
      <c r="T42" s="34"/>
      <c r="U42" s="51">
        <f>SUM(U8:U40)</f>
        <v>153.9375</v>
      </c>
    </row>
    <row r="43" spans="2:22" ht="17.25" customHeigh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2:22" s="41" customFormat="1" ht="22.5" customHeight="1">
      <c r="B44" s="50" t="s">
        <v>14</v>
      </c>
      <c r="C44" s="57">
        <f>COUNTA(C8:C40)</f>
        <v>17</v>
      </c>
      <c r="D44" s="57"/>
      <c r="E44" s="57">
        <f>COUNTA(E8:E40)</f>
        <v>15</v>
      </c>
      <c r="F44" s="57"/>
      <c r="G44" s="57">
        <f>COUNTA(G8:G40)</f>
        <v>0</v>
      </c>
      <c r="H44" s="57"/>
      <c r="I44" s="57">
        <f>COUNTA(I8:I40)</f>
        <v>0</v>
      </c>
      <c r="J44" s="57"/>
      <c r="K44" s="57">
        <f>COUNTA(K8:K40)</f>
        <v>0</v>
      </c>
      <c r="L44" s="57"/>
      <c r="M44" s="57">
        <f>COUNTA(M8:M40)</f>
        <v>0</v>
      </c>
      <c r="N44" s="57"/>
      <c r="O44" s="57">
        <f>COUNTA(O8:O40)</f>
        <v>0</v>
      </c>
      <c r="P44" s="57"/>
      <c r="Q44" s="57">
        <f>COUNTA(Q8:Q40)</f>
        <v>0</v>
      </c>
      <c r="R44" s="57"/>
      <c r="S44" s="40"/>
      <c r="T44" s="40"/>
      <c r="U44" s="39"/>
      <c r="V44" s="25"/>
    </row>
  </sheetData>
  <sortState ref="B8:D41">
    <sortCondition ref="B8:B41"/>
  </sortState>
  <mergeCells count="39">
    <mergeCell ref="I4:J4"/>
    <mergeCell ref="I5:J5"/>
    <mergeCell ref="U5:U7"/>
    <mergeCell ref="B5:B7"/>
    <mergeCell ref="B2:U2"/>
    <mergeCell ref="M6:N6"/>
    <mergeCell ref="O6:P6"/>
    <mergeCell ref="Q6:R6"/>
    <mergeCell ref="C5:D5"/>
    <mergeCell ref="E5:F5"/>
    <mergeCell ref="G5:H5"/>
    <mergeCell ref="K5:L5"/>
    <mergeCell ref="M5:N5"/>
    <mergeCell ref="O5:P5"/>
    <mergeCell ref="Q5:R5"/>
    <mergeCell ref="G4:H4"/>
    <mergeCell ref="I6:J6"/>
    <mergeCell ref="K6:L6"/>
    <mergeCell ref="C42:D42"/>
    <mergeCell ref="E42:F42"/>
    <mergeCell ref="G42:H42"/>
    <mergeCell ref="I42:J42"/>
    <mergeCell ref="K42:L42"/>
    <mergeCell ref="K4:L4"/>
    <mergeCell ref="Q4:R4"/>
    <mergeCell ref="C44:D44"/>
    <mergeCell ref="E44:F44"/>
    <mergeCell ref="G44:H44"/>
    <mergeCell ref="I44:J44"/>
    <mergeCell ref="K44:L44"/>
    <mergeCell ref="M44:N44"/>
    <mergeCell ref="O44:P44"/>
    <mergeCell ref="Q44:R44"/>
    <mergeCell ref="M42:N42"/>
    <mergeCell ref="O42:P42"/>
    <mergeCell ref="Q42:R42"/>
    <mergeCell ref="C6:D6"/>
    <mergeCell ref="E6:F6"/>
    <mergeCell ref="G6:H6"/>
  </mergeCells>
  <printOptions horizontalCentered="1" verticalCentered="1"/>
  <pageMargins left="0" right="0" top="0" bottom="0" header="0.31496062992125984" footer="0.31496062992125984"/>
  <pageSetup paperSize="9"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12"/>
  <sheetViews>
    <sheetView topLeftCell="A4" workbookViewId="0">
      <selection activeCell="K13" sqref="K13"/>
    </sheetView>
  </sheetViews>
  <sheetFormatPr defaultRowHeight="15"/>
  <sheetData>
    <row r="10" spans="2:5">
      <c r="B10" t="s">
        <v>17</v>
      </c>
      <c r="C10" t="s">
        <v>18</v>
      </c>
      <c r="E10">
        <v>2.2999999999999998</v>
      </c>
    </row>
    <row r="11" spans="2:5">
      <c r="B11" t="s">
        <v>19</v>
      </c>
    </row>
    <row r="12" spans="2:5">
      <c r="B12" t="s">
        <v>20</v>
      </c>
      <c r="C12" t="s">
        <v>21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1"/>
    <col min="4" max="6" width="9.140625" style="3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2024-02-22T08:38:26Z</cp:lastPrinted>
  <dcterms:created xsi:type="dcterms:W3CDTF">2022-05-30T16:48:00Z</dcterms:created>
  <dcterms:modified xsi:type="dcterms:W3CDTF">2024-03-04T16:59:20Z</dcterms:modified>
</cp:coreProperties>
</file>